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730" windowHeight="11760"/>
  </bookViews>
  <sheets>
    <sheet name="乡镇政府购买服务" sheetId="1" r:id="rId1"/>
    <sheet name="兴正公司提供清单" sheetId="2" r:id="rId2"/>
  </sheets>
  <definedNames>
    <definedName name="_xlnm._FilterDatabase" localSheetId="0" hidden="1">乡镇政府购买服务!$A$3:$I$27</definedName>
  </definedNames>
  <calcPr calcId="124519"/>
</workbook>
</file>

<file path=xl/calcChain.xml><?xml version="1.0" encoding="utf-8"?>
<calcChain xmlns="http://schemas.openxmlformats.org/spreadsheetml/2006/main">
  <c r="F25" i="1"/>
  <c r="E15" i="2"/>
  <c r="C15"/>
  <c r="D11"/>
  <c r="D15" s="1"/>
  <c r="F17" i="1"/>
  <c r="F5"/>
  <c r="F16"/>
</calcChain>
</file>

<file path=xl/sharedStrings.xml><?xml version="1.0" encoding="utf-8"?>
<sst xmlns="http://schemas.openxmlformats.org/spreadsheetml/2006/main" count="201" uniqueCount="137">
  <si>
    <t>序号</t>
  </si>
  <si>
    <t>服务项目</t>
  </si>
  <si>
    <t>服务标准</t>
  </si>
  <si>
    <t>服务要求</t>
  </si>
  <si>
    <t>服务内容</t>
  </si>
  <si>
    <t>预算安排</t>
  </si>
  <si>
    <t>购买程序</t>
  </si>
  <si>
    <t>城乡环境综合治理长效管理经费</t>
  </si>
  <si>
    <t>及时清运街道生活垃圾</t>
  </si>
  <si>
    <t>及时将街道垃圾池内的垃圾运输至指定地点，不得出现清运后满池、漏池、落渣、漏渣现象。</t>
  </si>
  <si>
    <t>聘请沐川县兴正清洁服务有限公司对舟坝街道生活垃圾进行清运</t>
  </si>
  <si>
    <t>制定管理制度，签定服务合同</t>
  </si>
  <si>
    <t>加强生活垃圾管理，规范生活垃圾清运，给居民营造一个洁净、舒适的生活环境，群众满意度达到100%。</t>
  </si>
  <si>
    <t>街道卫生打扫</t>
  </si>
  <si>
    <t>保洁员按时打扫卫生，并将垃圾入池。</t>
  </si>
  <si>
    <t>聘请7名保洁员每天打扫街道环境卫生</t>
  </si>
  <si>
    <t>加强街道生活垃圾清扫，给村民营造一个洁净、舒适的生活环境，群众满意度达到100%。</t>
  </si>
  <si>
    <t>城乡环境综合治理长效管理经费</t>
    <phoneticPr fontId="5" type="noConversion"/>
  </si>
  <si>
    <t>社区垃圾清运费每月4700元</t>
    <phoneticPr fontId="5" type="noConversion"/>
  </si>
  <si>
    <t>按时完成垃圾清运，保证社区垃圾池整洁，为我乡社区居民提供干净整洁的生活环境。</t>
    <phoneticPr fontId="5" type="noConversion"/>
  </si>
  <si>
    <t>清运我乡社区范围内的垃圾</t>
    <phoneticPr fontId="5" type="noConversion"/>
  </si>
  <si>
    <t>与沐川县兴正清洁服务公司签订合同</t>
    <phoneticPr fontId="5" type="noConversion"/>
  </si>
  <si>
    <t>1.绩效评价标准：彻底解决我乡朝天马“脏、乱、差”问题，全面改善农村人居生活环境。
2.结果：已支付10月保障了我乡农村生活垃圾治理工作顺利开展，促进了我乡朝天马社区容村貌整洁度和群众环境保护意识，彻底解决了我乡社区环境“脏乱差”问题，全面改善农村人居环境。</t>
    <phoneticPr fontId="5" type="noConversion"/>
  </si>
  <si>
    <t>按月支付社区保洁员工资</t>
    <phoneticPr fontId="5" type="noConversion"/>
  </si>
  <si>
    <t>保障街道卫生干净整洁</t>
    <phoneticPr fontId="5" type="noConversion"/>
  </si>
  <si>
    <t>每日街道垃圾清扫</t>
    <phoneticPr fontId="5" type="noConversion"/>
  </si>
  <si>
    <t>与保洁员签订保洁协议</t>
    <phoneticPr fontId="5" type="noConversion"/>
  </si>
  <si>
    <t>1.绩效评价标准：保障街道卫生干净整洁，全面改善农村人居生活环境。
2.结果：已支付保洁员5-9月工资，结果良好，促进了我乡朝天马社区容村貌整洁度和群众环境保护意识，彻底解决了我乡社区环境“脏乱差”问题，全面改善农村人居环境。</t>
    <phoneticPr fontId="5" type="noConversion"/>
  </si>
  <si>
    <t>两个社区垃圾清运费每月4800元</t>
    <phoneticPr fontId="4" type="noConversion"/>
  </si>
  <si>
    <t>保障社区垃圾日常清理</t>
  </si>
  <si>
    <t>大楠坳社区和炭库社区</t>
    <phoneticPr fontId="4" type="noConversion"/>
  </si>
  <si>
    <t>炭库社区与沐川县兴正清洁服务公司签订合同，大楠坳社区与杨振龙签订协议。</t>
    <phoneticPr fontId="4" type="noConversion"/>
  </si>
  <si>
    <t>保障社区环境干净卫生，大楠坳社区已支付10个月，炭库社区已支付9个月，结果良好</t>
    <phoneticPr fontId="4" type="noConversion"/>
  </si>
  <si>
    <t>按月支付社区保洁员工资，6人每月3780元；河道垃圾清理等零星工程支付劳务费</t>
    <phoneticPr fontId="4" type="noConversion"/>
  </si>
  <si>
    <t>保障街道卫生干净整洁；清理乡域内河道两边垃圾</t>
  </si>
  <si>
    <t>每日街道垃圾清扫；突击清理河道垃圾</t>
  </si>
  <si>
    <t>与保洁员签订保洁协议</t>
  </si>
  <si>
    <t>已支付保洁员工资10个月，结果良好</t>
    <phoneticPr fontId="4" type="noConversion"/>
  </si>
  <si>
    <t>舟坝镇</t>
    <phoneticPr fontId="4" type="noConversion"/>
  </si>
  <si>
    <t>茨竹乡</t>
    <phoneticPr fontId="4" type="noConversion"/>
  </si>
  <si>
    <t>大楠镇</t>
    <phoneticPr fontId="4" type="noConversion"/>
  </si>
  <si>
    <t>社区垃圾清运费每月5666元</t>
  </si>
  <si>
    <t>月咡台社区垃圾清运</t>
  </si>
  <si>
    <t>与沐川县兴正清洁服务公司签订合同</t>
  </si>
  <si>
    <t>保障社区环境干净卫生已支付10个月，结果良好</t>
    <phoneticPr fontId="4" type="noConversion"/>
  </si>
  <si>
    <t>按月支付社区保洁员工资，5人每月4300元；河道垃圾清理支付劳务费</t>
  </si>
  <si>
    <t>底堡乡</t>
    <phoneticPr fontId="4" type="noConversion"/>
  </si>
  <si>
    <t>及时清运街道生活垃圾</t>
    <phoneticPr fontId="5" type="noConversion"/>
  </si>
  <si>
    <t>及时将富和街道垃圾池内的垃圾运输至指定地点，不得出现清运后满池、漏池、落渣、漏渣现象。</t>
    <phoneticPr fontId="5" type="noConversion"/>
  </si>
  <si>
    <t>聘请沐川县兴正清洁服务有限公司对富和街道生活垃圾进行清运</t>
    <phoneticPr fontId="5" type="noConversion"/>
  </si>
  <si>
    <t>制定管理制度，签定服务合同</t>
    <phoneticPr fontId="5" type="noConversion"/>
  </si>
  <si>
    <t>加强生活垃圾管理，规范生活垃圾清运，给居民营造一个洁净、舒适的生活环境，群众满意度达到100%。</t>
    <phoneticPr fontId="5" type="noConversion"/>
  </si>
  <si>
    <t>街道卫生打扫</t>
    <phoneticPr fontId="5" type="noConversion"/>
  </si>
  <si>
    <t>保洁员按时打扫卫生，并将垃圾入池。</t>
    <phoneticPr fontId="5" type="noConversion"/>
  </si>
  <si>
    <t>聘请6名保洁员每天打扫新凡、富和街道环境卫生</t>
    <phoneticPr fontId="5" type="noConversion"/>
  </si>
  <si>
    <t>加强街道生活垃圾清扫，给村民营造一个洁净、舒适的生活环境，群众满意度达到100%。</t>
    <phoneticPr fontId="5" type="noConversion"/>
  </si>
  <si>
    <t>富新镇</t>
    <phoneticPr fontId="4" type="noConversion"/>
  </si>
  <si>
    <t>清运我乡康乐社区范围内的垃圾</t>
  </si>
  <si>
    <t>与沐川县兴正清洁服务有限公司签订合同</t>
  </si>
  <si>
    <t>保障社区环境干净卫生已支付9个月，结果良好</t>
    <phoneticPr fontId="4" type="noConversion"/>
  </si>
  <si>
    <t>按月支付社区保洁员工资5人每月3800元；按月支付社区临时保洁员工资，按实支付。</t>
    <phoneticPr fontId="4" type="noConversion"/>
  </si>
  <si>
    <t>每日街道垃圾清扫；突击清理河道垃圾</t>
    <phoneticPr fontId="4" type="noConversion"/>
  </si>
  <si>
    <t>已支付保洁员工资9个月，剩余资金用于社区突击性清理劳务费，结果良好</t>
    <phoneticPr fontId="4" type="noConversion"/>
  </si>
  <si>
    <t>高笋乡</t>
    <phoneticPr fontId="4" type="noConversion"/>
  </si>
  <si>
    <t>及时将太和堂社区街道和海云社区街道垃圾池内及街面固定地点垃圾桶内的垃圾运输至指定地点，不得出现清运后满池、漏池、落渣、漏渣现象。</t>
    <phoneticPr fontId="5" type="noConversion"/>
  </si>
  <si>
    <t>聘请沐川县兴正清洁服务有限公司对太和堂社区街道和海云社区街道生活垃圾进行清运</t>
    <phoneticPr fontId="5" type="noConversion"/>
  </si>
  <si>
    <t>卫生打扫</t>
    <phoneticPr fontId="5" type="noConversion"/>
  </si>
  <si>
    <t>黄丹镇</t>
    <phoneticPr fontId="5" type="noConversion"/>
  </si>
  <si>
    <t>聘请3名保洁员，每月共补助5200元</t>
    <phoneticPr fontId="5" type="noConversion"/>
  </si>
  <si>
    <t>每日对马湖社区场镇地段进行保洁，确保生活垃圾日产日清</t>
    <phoneticPr fontId="5" type="noConversion"/>
  </si>
  <si>
    <t>对马湖社区桥东街、桥北街、顺河街公共地段进行保洁</t>
    <phoneticPr fontId="5" type="noConversion"/>
  </si>
  <si>
    <t>召开社区居民代表大会聘请保洁员</t>
    <phoneticPr fontId="5" type="noConversion"/>
  </si>
  <si>
    <t>资金使用合理，完成了约定的服务内容，确保了社区环境卫生整洁</t>
    <phoneticPr fontId="5" type="noConversion"/>
  </si>
  <si>
    <t>城乡环境综合治理长效管理经费用于发放转运员工资</t>
    <phoneticPr fontId="5" type="noConversion"/>
  </si>
  <si>
    <t>聘请1名转运员，每月补助7000元</t>
    <phoneticPr fontId="5" type="noConversion"/>
  </si>
  <si>
    <t>对马湖社区场镇地段产生的垃圾每日进行转运，确保垃圾日产日清，转运至垃圾处理点进行处理</t>
    <phoneticPr fontId="5" type="noConversion"/>
  </si>
  <si>
    <t>对马湖社区桥东街、桥北街、顺河街公共地段的垃圾池进行垃圾转运</t>
    <phoneticPr fontId="5" type="noConversion"/>
  </si>
  <si>
    <t>召开社区居民代表大会聘请转运员</t>
    <phoneticPr fontId="5" type="noConversion"/>
  </si>
  <si>
    <t>资金使用合理，完成了约定的服务内容，确保了垃圾日产日清，保证了社区环境卫生整洁</t>
    <phoneticPr fontId="5" type="noConversion"/>
  </si>
  <si>
    <t>箭板镇</t>
    <phoneticPr fontId="4" type="noConversion"/>
  </si>
  <si>
    <t>清运街道生活垃圾</t>
    <phoneticPr fontId="5" type="noConversion"/>
  </si>
  <si>
    <t>及时将利民坝街道和龙凤坝街道垃圾池内的垃圾运输至指定地点，不得出现清运后满池、漏池、落渣、漏渣现象。</t>
    <phoneticPr fontId="5" type="noConversion"/>
  </si>
  <si>
    <t>聘请沐川县兴正清洁服务有限公司对利店镇两个社区街道生活垃圾进行清运</t>
    <phoneticPr fontId="5" type="noConversion"/>
  </si>
  <si>
    <t>聘请10名保洁员每天打扫龙凤坝、利民坝社区街道环境卫生</t>
    <phoneticPr fontId="5" type="noConversion"/>
  </si>
  <si>
    <t>制定管理制度，签定服务合同协议</t>
    <phoneticPr fontId="5" type="noConversion"/>
  </si>
  <si>
    <t>加强两社区街道生活垃圾清扫，给村民营造一个洁净、舒适的生活环境，群众满意度达到100%。</t>
    <phoneticPr fontId="5" type="noConversion"/>
  </si>
  <si>
    <t>利店镇</t>
    <phoneticPr fontId="4" type="noConversion"/>
  </si>
  <si>
    <t>聘请14名保洁员每天打扫建和、卷桥、幸福街道、机关环境卫生</t>
    <phoneticPr fontId="5" type="noConversion"/>
  </si>
  <si>
    <t>仁礼社区垃圾清运</t>
  </si>
  <si>
    <t>保障社区环境干净卫生已支付10个月，结果良好</t>
  </si>
  <si>
    <t>按月支付社区保洁员工资，4人每月4200元；</t>
    <phoneticPr fontId="4" type="noConversion"/>
  </si>
  <si>
    <t>保障街道卫生干净整洁；</t>
    <phoneticPr fontId="4" type="noConversion"/>
  </si>
  <si>
    <t xml:space="preserve"> 武圣乡</t>
    <phoneticPr fontId="4" type="noConversion"/>
  </si>
  <si>
    <t>清理乡村垃圾，改善乡村环境</t>
  </si>
  <si>
    <t>杨村乡各村垃圾清运等</t>
    <phoneticPr fontId="5" type="noConversion"/>
  </si>
  <si>
    <t>清运公司：沐川县兴正清洁服务有限公司。</t>
    <phoneticPr fontId="5" type="noConversion"/>
  </si>
  <si>
    <t>杨村乡</t>
    <phoneticPr fontId="4" type="noConversion"/>
  </si>
  <si>
    <t>垃圾清运</t>
    <phoneticPr fontId="5" type="noConversion"/>
  </si>
  <si>
    <t>及时清运</t>
    <phoneticPr fontId="5" type="noConversion"/>
  </si>
  <si>
    <t>场镇垃圾清运</t>
    <phoneticPr fontId="5" type="noConversion"/>
  </si>
  <si>
    <t>1.绩效评价标准：彻底解决场镇“脏、乱、差”问题，全面改善农村人居生活环境。
2.结果：促进了我镇社区容村貌整洁度和群众环境保护意识，彻底解决了我乡社区环境“脏乱差”问题，全面改善农村人居环境。</t>
    <phoneticPr fontId="5" type="noConversion"/>
  </si>
  <si>
    <t>保洁员</t>
    <phoneticPr fontId="5" type="noConversion"/>
  </si>
  <si>
    <t>长期保持干净卫生</t>
    <phoneticPr fontId="5" type="noConversion"/>
  </si>
  <si>
    <t>田家坝社区垃圾清扫</t>
    <phoneticPr fontId="5" type="noConversion"/>
  </si>
  <si>
    <t>1.绩效评价标准：保障街道卫生干净整洁，全面改善人居生活环境。
2.结果：已支付保洁员5-9月工资，结果良好，解决了社区环境“脏乱差”问题，全面改善人居环境。</t>
    <phoneticPr fontId="5" type="noConversion"/>
  </si>
  <si>
    <t>永福镇</t>
    <phoneticPr fontId="4" type="noConversion"/>
  </si>
  <si>
    <t>乡镇</t>
    <phoneticPr fontId="4" type="noConversion"/>
  </si>
  <si>
    <t>序号</t>
    <phoneticPr fontId="7" type="noConversion"/>
  </si>
  <si>
    <t>乡镇</t>
    <phoneticPr fontId="7" type="noConversion"/>
  </si>
  <si>
    <t>每月费用（元）</t>
  </si>
  <si>
    <t>每年费用（元）</t>
  </si>
  <si>
    <t>已付资金（元）</t>
  </si>
  <si>
    <t>沐溪镇</t>
  </si>
  <si>
    <t>永福镇</t>
  </si>
  <si>
    <t>富新镇</t>
  </si>
  <si>
    <t>大楠镇</t>
  </si>
  <si>
    <t>底堡乡</t>
  </si>
  <si>
    <t>黄丹镇</t>
  </si>
  <si>
    <t>舟坝镇</t>
  </si>
  <si>
    <t>高笋乡</t>
  </si>
  <si>
    <t>杨村乡</t>
  </si>
  <si>
    <t>（含保洁）</t>
  </si>
  <si>
    <t>利店镇</t>
  </si>
  <si>
    <t>武圣乡</t>
  </si>
  <si>
    <t>合计</t>
  </si>
  <si>
    <t>茨竹乡</t>
    <phoneticPr fontId="7" type="noConversion"/>
  </si>
  <si>
    <t>今年7月以前是7140.00元/月，7月以后是8000.00元/月。</t>
    <phoneticPr fontId="4" type="noConversion"/>
  </si>
  <si>
    <t>今年7月以前是9415.00元/月，7月以后是28916.50元/月。</t>
    <phoneticPr fontId="4" type="noConversion"/>
  </si>
  <si>
    <t>备           注</t>
    <phoneticPr fontId="4" type="noConversion"/>
  </si>
  <si>
    <t>沐川县兴正清洁服务有限公司2021年各场镇清运费用名细表</t>
    <phoneticPr fontId="4" type="noConversion"/>
  </si>
  <si>
    <t>绩效评价情况</t>
    <phoneticPr fontId="4" type="noConversion"/>
  </si>
  <si>
    <t>已支付保洁员工资11个月，剩余资金用于河道垃圾清理劳务费，结果良好</t>
    <phoneticPr fontId="4" type="noConversion"/>
  </si>
  <si>
    <t>社区垃圾清运费每月9833元</t>
    <phoneticPr fontId="4" type="noConversion"/>
  </si>
  <si>
    <t>已支付保洁员工资11个月，劳务费，结果良好</t>
    <phoneticPr fontId="4" type="noConversion"/>
  </si>
  <si>
    <t>沐溪镇</t>
    <phoneticPr fontId="4" type="noConversion"/>
  </si>
  <si>
    <t>社区垃圾清运费每月4083元</t>
    <phoneticPr fontId="4" type="noConversion"/>
  </si>
  <si>
    <t>沐川县高笋乡政府购买服务项目情况</t>
    <phoneticPr fontId="4" type="noConversion"/>
  </si>
</sst>
</file>

<file path=xl/styles.xml><?xml version="1.0" encoding="utf-8"?>
<styleSheet xmlns="http://schemas.openxmlformats.org/spreadsheetml/2006/main">
  <numFmts count="2">
    <numFmt numFmtId="43" formatCode="_ * #,##0.00_ ;_ * \-#,##0.00_ ;_ * &quot;-&quot;??_ ;_ @_ "/>
    <numFmt numFmtId="176" formatCode="_ * #,##0_ ;_ * \-#,##0_ ;_ * &quot;-&quot;??_ ;_ @_ "/>
  </numFmts>
  <fonts count="11">
    <font>
      <sz val="11"/>
      <color theme="1"/>
      <name val="宋体"/>
      <charset val="134"/>
      <scheme val="minor"/>
    </font>
    <font>
      <sz val="20"/>
      <color theme="1"/>
      <name val="方正小标宋_GBK"/>
      <charset val="134"/>
    </font>
    <font>
      <b/>
      <sz val="11"/>
      <color theme="1"/>
      <name val="宋体"/>
      <family val="3"/>
      <charset val="134"/>
      <scheme val="minor"/>
    </font>
    <font>
      <sz val="11"/>
      <color theme="1"/>
      <name val="宋体"/>
      <family val="3"/>
      <charset val="134"/>
      <scheme val="minor"/>
    </font>
    <font>
      <sz val="9"/>
      <name val="宋体"/>
      <family val="3"/>
      <charset val="134"/>
      <scheme val="minor"/>
    </font>
    <font>
      <sz val="9"/>
      <name val="宋体"/>
      <family val="2"/>
      <charset val="134"/>
      <scheme val="minor"/>
    </font>
    <font>
      <sz val="10"/>
      <name val="宋体"/>
      <family val="3"/>
      <charset val="134"/>
    </font>
    <font>
      <sz val="9"/>
      <name val="宋体"/>
      <family val="3"/>
      <charset val="134"/>
    </font>
    <font>
      <sz val="10"/>
      <color theme="1"/>
      <name val="宋体"/>
      <family val="3"/>
      <charset val="134"/>
      <scheme val="minor"/>
    </font>
    <font>
      <b/>
      <sz val="10"/>
      <name val="宋体"/>
      <family val="3"/>
      <charset val="134"/>
    </font>
    <font>
      <sz val="20"/>
      <name val="方正小标宋简体"/>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s>
  <cellStyleXfs count="2">
    <xf numFmtId="0" fontId="0" fillId="0" borderId="0">
      <alignment vertical="center"/>
    </xf>
    <xf numFmtId="43" fontId="3" fillId="0" borderId="0" applyFont="0" applyFill="0" applyBorder="0" applyAlignment="0" applyProtection="0">
      <alignment vertical="center"/>
    </xf>
  </cellStyleXfs>
  <cellXfs count="31">
    <xf numFmtId="0" fontId="0" fillId="0" borderId="0" xfId="0">
      <alignment vertical="center"/>
    </xf>
    <xf numFmtId="0" fontId="0" fillId="0" borderId="0" xfId="0" applyAlignment="1">
      <alignment horizontal="center" vertical="center"/>
    </xf>
    <xf numFmtId="0" fontId="1" fillId="0" borderId="0" xfId="0" applyFont="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wrapText="1"/>
    </xf>
    <xf numFmtId="0" fontId="2" fillId="0" borderId="2" xfId="0" applyFont="1" applyBorder="1" applyAlignment="1">
      <alignment horizontal="center" vertical="center" wrapText="1"/>
    </xf>
    <xf numFmtId="0" fontId="8" fillId="0" borderId="0" xfId="0" applyFont="1" applyAlignment="1">
      <alignment horizontal="center" vertical="center"/>
    </xf>
    <xf numFmtId="0" fontId="6" fillId="0" borderId="1" xfId="0" applyFont="1" applyBorder="1" applyAlignment="1">
      <alignment horizontal="center" vertical="center"/>
    </xf>
    <xf numFmtId="43" fontId="6" fillId="0" borderId="1" xfId="1" applyFont="1" applyBorder="1" applyAlignment="1">
      <alignment horizontal="center" vertical="center"/>
    </xf>
    <xf numFmtId="43" fontId="8" fillId="0" borderId="1" xfId="1" applyFont="1" applyBorder="1" applyAlignment="1">
      <alignment horizontal="center" vertical="center"/>
    </xf>
    <xf numFmtId="0" fontId="8" fillId="0" borderId="1" xfId="0" applyFont="1" applyBorder="1" applyAlignment="1">
      <alignment horizontal="center" vertical="center"/>
    </xf>
    <xf numFmtId="43" fontId="8" fillId="0" borderId="1" xfId="1" applyFont="1" applyBorder="1" applyAlignment="1">
      <alignment horizontal="center" vertical="center" wrapText="1"/>
    </xf>
    <xf numFmtId="43" fontId="9" fillId="0" borderId="1" xfId="1" applyFont="1" applyBorder="1" applyAlignment="1">
      <alignment horizontal="center" vertical="center"/>
    </xf>
    <xf numFmtId="43" fontId="8" fillId="0" borderId="0" xfId="1" applyFont="1" applyAlignment="1">
      <alignment horizontal="center" vertical="center"/>
    </xf>
    <xf numFmtId="0" fontId="2" fillId="0" borderId="1" xfId="0" applyFont="1" applyFill="1" applyBorder="1" applyAlignment="1">
      <alignment horizontal="center" vertical="center" wrapText="1"/>
    </xf>
    <xf numFmtId="0" fontId="8" fillId="0" borderId="1" xfId="0" applyFont="1" applyBorder="1" applyAlignment="1">
      <alignment vertical="center" wrapText="1"/>
    </xf>
    <xf numFmtId="43" fontId="8" fillId="0" borderId="1" xfId="1" applyFont="1" applyBorder="1">
      <alignment vertical="center"/>
    </xf>
    <xf numFmtId="0" fontId="8" fillId="0" borderId="1" xfId="0" applyFont="1" applyBorder="1" applyAlignment="1">
      <alignment horizontal="center" vertical="center" wrapText="1"/>
    </xf>
    <xf numFmtId="0" fontId="8" fillId="0" borderId="0" xfId="0" applyFont="1" applyAlignment="1">
      <alignment vertical="center" wrapText="1"/>
    </xf>
    <xf numFmtId="176" fontId="8" fillId="0" borderId="1" xfId="1" applyNumberFormat="1" applyFont="1" applyBorder="1" applyAlignment="1">
      <alignment horizontal="center" vertical="center" wrapText="1"/>
    </xf>
    <xf numFmtId="0" fontId="8" fillId="0" borderId="0" xfId="0" applyFont="1">
      <alignment vertical="center"/>
    </xf>
    <xf numFmtId="0" fontId="8" fillId="0" borderId="1" xfId="0" applyFont="1" applyFill="1" applyBorder="1" applyAlignment="1">
      <alignment vertical="center" wrapText="1"/>
    </xf>
    <xf numFmtId="43" fontId="8" fillId="0" borderId="1" xfId="1" applyFont="1" applyBorder="1" applyAlignment="1">
      <alignment vertical="center" wrapText="1"/>
    </xf>
    <xf numFmtId="176" fontId="8" fillId="0" borderId="1" xfId="1" applyNumberFormat="1" applyFont="1" applyFill="1" applyBorder="1" applyAlignment="1">
      <alignment vertical="center" wrapText="1"/>
    </xf>
    <xf numFmtId="0" fontId="8" fillId="0" borderId="1" xfId="0" applyFont="1" applyFill="1" applyBorder="1" applyAlignment="1">
      <alignment horizontal="center" vertical="center" wrapText="1"/>
    </xf>
    <xf numFmtId="43" fontId="8" fillId="0" borderId="1" xfId="0" applyNumberFormat="1" applyFont="1" applyBorder="1">
      <alignment vertical="center"/>
    </xf>
    <xf numFmtId="0" fontId="0" fillId="0" borderId="1" xfId="0" applyBorder="1" applyAlignment="1">
      <alignment vertical="center" wrapText="1"/>
    </xf>
    <xf numFmtId="43" fontId="0" fillId="0" borderId="1" xfId="1" applyFont="1" applyBorder="1">
      <alignment vertical="center"/>
    </xf>
    <xf numFmtId="0" fontId="0" fillId="0" borderId="1" xfId="0" applyBorder="1" applyAlignment="1">
      <alignment horizontal="center" vertical="center"/>
    </xf>
    <xf numFmtId="0" fontId="1" fillId="0" borderId="0" xfId="0" applyFont="1" applyBorder="1" applyAlignment="1">
      <alignment horizontal="center" vertical="center"/>
    </xf>
    <xf numFmtId="0" fontId="10" fillId="0" borderId="3" xfId="0" applyFont="1" applyBorder="1" applyAlignment="1">
      <alignment horizontal="center" vertical="center" wrapText="1"/>
    </xf>
  </cellXfs>
  <cellStyles count="2">
    <cellStyle name="常规" xfId="0" builtinId="0"/>
    <cellStyle name="千位分隔"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filterMode="1"/>
  <dimension ref="A1:I27"/>
  <sheetViews>
    <sheetView tabSelected="1" workbookViewId="0">
      <pane xSplit="2" ySplit="3" topLeftCell="C11" activePane="bottomRight" state="frozen"/>
      <selection pane="topRight" activeCell="C1" sqref="C1"/>
      <selection pane="bottomLeft" activeCell="A4" sqref="A4"/>
      <selection pane="bottomRight" sqref="A1:I1"/>
    </sheetView>
  </sheetViews>
  <sheetFormatPr defaultColWidth="9" defaultRowHeight="13.5"/>
  <cols>
    <col min="1" max="1" width="4.125" style="1" customWidth="1"/>
    <col min="2" max="2" width="24.75" customWidth="1"/>
    <col min="3" max="3" width="12.25" customWidth="1"/>
    <col min="4" max="4" width="26.25" customWidth="1"/>
    <col min="5" max="5" width="17.875" customWidth="1"/>
    <col min="6" max="6" width="13" customWidth="1"/>
    <col min="7" max="7" width="17.75" customWidth="1"/>
    <col min="8" max="8" width="55.25" customWidth="1"/>
    <col min="9" max="9" width="9" style="1"/>
  </cols>
  <sheetData>
    <row r="1" spans="1:9" ht="25.5">
      <c r="A1" s="29" t="s">
        <v>136</v>
      </c>
      <c r="B1" s="29"/>
      <c r="C1" s="29"/>
      <c r="D1" s="29"/>
      <c r="E1" s="29"/>
      <c r="F1" s="29"/>
      <c r="G1" s="29"/>
      <c r="H1" s="29"/>
      <c r="I1" s="29"/>
    </row>
    <row r="2" spans="1:9" ht="15" customHeight="1">
      <c r="A2" s="2"/>
      <c r="B2" s="2"/>
      <c r="C2" s="2"/>
      <c r="D2" s="2"/>
      <c r="E2" s="2"/>
      <c r="F2" s="2"/>
      <c r="G2" s="2"/>
      <c r="H2" s="2"/>
    </row>
    <row r="3" spans="1:9" ht="24" customHeight="1">
      <c r="A3" s="5" t="s">
        <v>0</v>
      </c>
      <c r="B3" s="5" t="s">
        <v>1</v>
      </c>
      <c r="C3" s="5" t="s">
        <v>2</v>
      </c>
      <c r="D3" s="5" t="s">
        <v>3</v>
      </c>
      <c r="E3" s="5" t="s">
        <v>4</v>
      </c>
      <c r="F3" s="5" t="s">
        <v>5</v>
      </c>
      <c r="G3" s="5" t="s">
        <v>6</v>
      </c>
      <c r="H3" s="5" t="s">
        <v>130</v>
      </c>
      <c r="I3" s="14" t="s">
        <v>106</v>
      </c>
    </row>
    <row r="4" spans="1:9" ht="40.5" hidden="1" customHeight="1">
      <c r="A4" s="28">
        <v>1</v>
      </c>
      <c r="B4" s="26" t="s">
        <v>17</v>
      </c>
      <c r="C4" s="26" t="s">
        <v>52</v>
      </c>
      <c r="D4" s="26" t="s">
        <v>53</v>
      </c>
      <c r="E4" s="26" t="s">
        <v>87</v>
      </c>
      <c r="F4" s="27">
        <v>97200</v>
      </c>
      <c r="G4" s="26" t="s">
        <v>50</v>
      </c>
      <c r="H4" s="26" t="s">
        <v>55</v>
      </c>
      <c r="I4" s="14" t="s">
        <v>134</v>
      </c>
    </row>
    <row r="5" spans="1:9" s="18" customFormat="1" ht="48" hidden="1">
      <c r="A5" s="17">
        <v>2</v>
      </c>
      <c r="B5" s="15" t="s">
        <v>17</v>
      </c>
      <c r="C5" s="17" t="s">
        <v>97</v>
      </c>
      <c r="D5" s="17" t="s">
        <v>98</v>
      </c>
      <c r="E5" s="17" t="s">
        <v>99</v>
      </c>
      <c r="F5" s="19">
        <f>5750*12</f>
        <v>69000</v>
      </c>
      <c r="G5" s="15" t="s">
        <v>21</v>
      </c>
      <c r="H5" s="15" t="s">
        <v>100</v>
      </c>
      <c r="I5" s="17" t="s">
        <v>105</v>
      </c>
    </row>
    <row r="6" spans="1:9" s="20" customFormat="1" ht="36" hidden="1">
      <c r="A6" s="17">
        <v>3</v>
      </c>
      <c r="B6" s="15" t="s">
        <v>17</v>
      </c>
      <c r="C6" s="15" t="s">
        <v>47</v>
      </c>
      <c r="D6" s="15" t="s">
        <v>48</v>
      </c>
      <c r="E6" s="15" t="s">
        <v>49</v>
      </c>
      <c r="F6" s="22">
        <v>20000</v>
      </c>
      <c r="G6" s="15" t="s">
        <v>50</v>
      </c>
      <c r="H6" s="15" t="s">
        <v>51</v>
      </c>
      <c r="I6" s="17" t="s">
        <v>56</v>
      </c>
    </row>
    <row r="7" spans="1:9" s="18" customFormat="1" ht="48" hidden="1">
      <c r="A7" s="17">
        <v>4</v>
      </c>
      <c r="B7" s="15" t="s">
        <v>7</v>
      </c>
      <c r="C7" s="21" t="s">
        <v>28</v>
      </c>
      <c r="D7" s="21" t="s">
        <v>29</v>
      </c>
      <c r="E7" s="21" t="s">
        <v>30</v>
      </c>
      <c r="F7" s="23">
        <v>57600</v>
      </c>
      <c r="G7" s="21" t="s">
        <v>31</v>
      </c>
      <c r="H7" s="21" t="s">
        <v>32</v>
      </c>
      <c r="I7" s="17" t="s">
        <v>40</v>
      </c>
    </row>
    <row r="8" spans="1:9" s="20" customFormat="1" ht="24" hidden="1">
      <c r="A8" s="17">
        <v>5</v>
      </c>
      <c r="B8" s="15" t="s">
        <v>7</v>
      </c>
      <c r="C8" s="21" t="s">
        <v>41</v>
      </c>
      <c r="D8" s="21" t="s">
        <v>29</v>
      </c>
      <c r="E8" s="21" t="s">
        <v>42</v>
      </c>
      <c r="F8" s="23">
        <v>67992</v>
      </c>
      <c r="G8" s="21" t="s">
        <v>43</v>
      </c>
      <c r="H8" s="21" t="s">
        <v>44</v>
      </c>
      <c r="I8" s="17" t="s">
        <v>46</v>
      </c>
    </row>
    <row r="9" spans="1:9" s="18" customFormat="1" ht="36" hidden="1">
      <c r="A9" s="17">
        <v>6</v>
      </c>
      <c r="B9" s="15" t="s">
        <v>73</v>
      </c>
      <c r="C9" s="15" t="s">
        <v>74</v>
      </c>
      <c r="D9" s="15" t="s">
        <v>75</v>
      </c>
      <c r="E9" s="15" t="s">
        <v>76</v>
      </c>
      <c r="F9" s="22">
        <v>7600</v>
      </c>
      <c r="G9" s="15" t="s">
        <v>77</v>
      </c>
      <c r="H9" s="15" t="s">
        <v>78</v>
      </c>
      <c r="I9" s="17" t="s">
        <v>79</v>
      </c>
    </row>
    <row r="10" spans="1:9" s="20" customFormat="1" ht="60" hidden="1">
      <c r="A10" s="17">
        <v>7</v>
      </c>
      <c r="B10" s="15" t="s">
        <v>17</v>
      </c>
      <c r="C10" s="15" t="s">
        <v>47</v>
      </c>
      <c r="D10" s="15" t="s">
        <v>64</v>
      </c>
      <c r="E10" s="15" t="s">
        <v>65</v>
      </c>
      <c r="F10" s="22">
        <v>111900</v>
      </c>
      <c r="G10" s="15" t="s">
        <v>50</v>
      </c>
      <c r="H10" s="15" t="s">
        <v>51</v>
      </c>
      <c r="I10" s="17" t="s">
        <v>67</v>
      </c>
    </row>
    <row r="11" spans="1:9" s="18" customFormat="1" ht="36" hidden="1">
      <c r="A11" s="17">
        <v>8</v>
      </c>
      <c r="B11" s="15" t="s">
        <v>7</v>
      </c>
      <c r="C11" s="15" t="s">
        <v>8</v>
      </c>
      <c r="D11" s="15" t="s">
        <v>9</v>
      </c>
      <c r="E11" s="15" t="s">
        <v>10</v>
      </c>
      <c r="F11" s="22">
        <v>16200</v>
      </c>
      <c r="G11" s="15" t="s">
        <v>11</v>
      </c>
      <c r="H11" s="15" t="s">
        <v>12</v>
      </c>
      <c r="I11" s="17" t="s">
        <v>38</v>
      </c>
    </row>
    <row r="12" spans="1:9" s="20" customFormat="1" ht="60" hidden="1">
      <c r="A12" s="17">
        <v>9</v>
      </c>
      <c r="B12" s="15" t="s">
        <v>17</v>
      </c>
      <c r="C12" s="15" t="s">
        <v>18</v>
      </c>
      <c r="D12" s="15" t="s">
        <v>19</v>
      </c>
      <c r="E12" s="15" t="s">
        <v>20</v>
      </c>
      <c r="F12" s="11">
        <v>56400</v>
      </c>
      <c r="G12" s="15" t="s">
        <v>21</v>
      </c>
      <c r="H12" s="15" t="s">
        <v>22</v>
      </c>
      <c r="I12" s="17" t="s">
        <v>39</v>
      </c>
    </row>
    <row r="13" spans="1:9" s="18" customFormat="1" ht="24">
      <c r="A13" s="17">
        <v>10</v>
      </c>
      <c r="B13" s="15" t="s">
        <v>7</v>
      </c>
      <c r="C13" s="21" t="s">
        <v>135</v>
      </c>
      <c r="D13" s="21" t="s">
        <v>29</v>
      </c>
      <c r="E13" s="15" t="s">
        <v>57</v>
      </c>
      <c r="F13" s="22">
        <v>48996</v>
      </c>
      <c r="G13" s="15" t="s">
        <v>58</v>
      </c>
      <c r="H13" s="21" t="s">
        <v>59</v>
      </c>
      <c r="I13" s="17" t="s">
        <v>63</v>
      </c>
    </row>
    <row r="14" spans="1:9" s="18" customFormat="1" ht="24" hidden="1">
      <c r="A14" s="17">
        <v>11</v>
      </c>
      <c r="B14" s="15" t="s">
        <v>17</v>
      </c>
      <c r="C14" s="15" t="s">
        <v>93</v>
      </c>
      <c r="D14" s="15" t="s">
        <v>93</v>
      </c>
      <c r="E14" s="15" t="s">
        <v>94</v>
      </c>
      <c r="F14" s="22">
        <v>100000</v>
      </c>
      <c r="G14" s="15" t="s">
        <v>95</v>
      </c>
      <c r="H14" s="15" t="s">
        <v>89</v>
      </c>
      <c r="I14" s="17" t="s">
        <v>96</v>
      </c>
    </row>
    <row r="15" spans="1:9" s="20" customFormat="1" ht="48" hidden="1">
      <c r="A15" s="17">
        <v>12</v>
      </c>
      <c r="B15" s="15" t="s">
        <v>17</v>
      </c>
      <c r="C15" s="15" t="s">
        <v>80</v>
      </c>
      <c r="D15" s="15" t="s">
        <v>81</v>
      </c>
      <c r="E15" s="15" t="s">
        <v>82</v>
      </c>
      <c r="F15" s="22">
        <v>144000</v>
      </c>
      <c r="G15" s="15" t="s">
        <v>50</v>
      </c>
      <c r="H15" s="15" t="s">
        <v>51</v>
      </c>
      <c r="I15" s="17" t="s">
        <v>86</v>
      </c>
    </row>
    <row r="16" spans="1:9" s="20" customFormat="1" ht="24" hidden="1">
      <c r="A16" s="17">
        <v>13</v>
      </c>
      <c r="B16" s="15" t="s">
        <v>7</v>
      </c>
      <c r="C16" s="21" t="s">
        <v>132</v>
      </c>
      <c r="D16" s="21" t="s">
        <v>29</v>
      </c>
      <c r="E16" s="21" t="s">
        <v>88</v>
      </c>
      <c r="F16" s="23">
        <f>98330</f>
        <v>98330</v>
      </c>
      <c r="G16" s="21" t="s">
        <v>43</v>
      </c>
      <c r="H16" s="21" t="s">
        <v>89</v>
      </c>
      <c r="I16" s="17" t="s">
        <v>92</v>
      </c>
    </row>
    <row r="17" spans="1:9" s="20" customFormat="1" ht="36" hidden="1">
      <c r="A17" s="17">
        <v>2</v>
      </c>
      <c r="B17" s="15" t="s">
        <v>17</v>
      </c>
      <c r="C17" s="10" t="s">
        <v>101</v>
      </c>
      <c r="D17" s="10" t="s">
        <v>102</v>
      </c>
      <c r="E17" s="15" t="s">
        <v>103</v>
      </c>
      <c r="F17" s="19">
        <f>5400*12</f>
        <v>64800</v>
      </c>
      <c r="G17" s="21" t="s">
        <v>26</v>
      </c>
      <c r="H17" s="21" t="s">
        <v>104</v>
      </c>
      <c r="I17" s="17" t="s">
        <v>105</v>
      </c>
    </row>
    <row r="18" spans="1:9" s="18" customFormat="1" ht="36" hidden="1">
      <c r="A18" s="10">
        <v>3</v>
      </c>
      <c r="B18" s="15" t="s">
        <v>17</v>
      </c>
      <c r="C18" s="15" t="s">
        <v>52</v>
      </c>
      <c r="D18" s="15" t="s">
        <v>53</v>
      </c>
      <c r="E18" s="15" t="s">
        <v>54</v>
      </c>
      <c r="F18" s="16">
        <v>60000</v>
      </c>
      <c r="G18" s="15" t="s">
        <v>50</v>
      </c>
      <c r="H18" s="15" t="s">
        <v>55</v>
      </c>
      <c r="I18" s="17" t="s">
        <v>56</v>
      </c>
    </row>
    <row r="19" spans="1:9" s="18" customFormat="1" ht="72" hidden="1">
      <c r="A19" s="10">
        <v>4</v>
      </c>
      <c r="B19" s="15" t="s">
        <v>7</v>
      </c>
      <c r="C19" s="4" t="s">
        <v>33</v>
      </c>
      <c r="D19" s="21" t="s">
        <v>34</v>
      </c>
      <c r="E19" s="21" t="s">
        <v>35</v>
      </c>
      <c r="F19" s="23">
        <v>45360</v>
      </c>
      <c r="G19" s="21" t="s">
        <v>36</v>
      </c>
      <c r="H19" s="21" t="s">
        <v>37</v>
      </c>
      <c r="I19" s="17" t="s">
        <v>40</v>
      </c>
    </row>
    <row r="20" spans="1:9" s="18" customFormat="1" ht="60" hidden="1">
      <c r="A20" s="10">
        <v>5</v>
      </c>
      <c r="B20" s="15" t="s">
        <v>7</v>
      </c>
      <c r="C20" s="4" t="s">
        <v>45</v>
      </c>
      <c r="D20" s="21" t="s">
        <v>34</v>
      </c>
      <c r="E20" s="21" t="s">
        <v>35</v>
      </c>
      <c r="F20" s="23">
        <v>47300</v>
      </c>
      <c r="G20" s="21" t="s">
        <v>36</v>
      </c>
      <c r="H20" s="21" t="s">
        <v>131</v>
      </c>
      <c r="I20" s="17" t="s">
        <v>46</v>
      </c>
    </row>
    <row r="21" spans="1:9" s="20" customFormat="1" ht="36" hidden="1">
      <c r="A21" s="17">
        <v>6</v>
      </c>
      <c r="B21" s="15" t="s">
        <v>17</v>
      </c>
      <c r="C21" s="15" t="s">
        <v>68</v>
      </c>
      <c r="D21" s="15" t="s">
        <v>69</v>
      </c>
      <c r="E21" s="15" t="s">
        <v>70</v>
      </c>
      <c r="F21" s="22">
        <v>62400</v>
      </c>
      <c r="G21" s="15" t="s">
        <v>71</v>
      </c>
      <c r="H21" s="15" t="s">
        <v>72</v>
      </c>
      <c r="I21" s="17" t="s">
        <v>79</v>
      </c>
    </row>
    <row r="22" spans="1:9" s="20" customFormat="1" ht="36" hidden="1">
      <c r="A22" s="10">
        <v>7</v>
      </c>
      <c r="B22" s="15" t="s">
        <v>17</v>
      </c>
      <c r="C22" s="15" t="s">
        <v>66</v>
      </c>
      <c r="D22" s="15" t="s">
        <v>53</v>
      </c>
      <c r="E22" s="15" t="s">
        <v>54</v>
      </c>
      <c r="F22" s="16">
        <v>20040</v>
      </c>
      <c r="G22" s="15" t="s">
        <v>50</v>
      </c>
      <c r="H22" s="15" t="s">
        <v>55</v>
      </c>
      <c r="I22" s="17" t="s">
        <v>67</v>
      </c>
    </row>
    <row r="23" spans="1:9" s="18" customFormat="1" ht="24" hidden="1">
      <c r="A23" s="10">
        <v>8</v>
      </c>
      <c r="B23" s="15" t="s">
        <v>7</v>
      </c>
      <c r="C23" s="15" t="s">
        <v>13</v>
      </c>
      <c r="D23" s="15" t="s">
        <v>14</v>
      </c>
      <c r="E23" s="15" t="s">
        <v>15</v>
      </c>
      <c r="F23" s="16">
        <v>114000</v>
      </c>
      <c r="G23" s="15" t="s">
        <v>11</v>
      </c>
      <c r="H23" s="15" t="s">
        <v>16</v>
      </c>
      <c r="I23" s="17" t="s">
        <v>38</v>
      </c>
    </row>
    <row r="24" spans="1:9" s="20" customFormat="1" ht="48" hidden="1">
      <c r="A24" s="10">
        <v>9</v>
      </c>
      <c r="B24" s="15" t="s">
        <v>7</v>
      </c>
      <c r="C24" s="3" t="s">
        <v>23</v>
      </c>
      <c r="D24" s="21" t="s">
        <v>24</v>
      </c>
      <c r="E24" s="21" t="s">
        <v>25</v>
      </c>
      <c r="F24" s="24">
        <v>13200</v>
      </c>
      <c r="G24" s="21" t="s">
        <v>26</v>
      </c>
      <c r="H24" s="21" t="s">
        <v>27</v>
      </c>
      <c r="I24" s="17" t="s">
        <v>39</v>
      </c>
    </row>
    <row r="25" spans="1:9" s="18" customFormat="1" ht="72">
      <c r="A25" s="10">
        <v>10</v>
      </c>
      <c r="B25" s="15" t="s">
        <v>7</v>
      </c>
      <c r="C25" s="4" t="s">
        <v>60</v>
      </c>
      <c r="D25" s="21" t="s">
        <v>34</v>
      </c>
      <c r="E25" s="21" t="s">
        <v>61</v>
      </c>
      <c r="F25" s="25">
        <f>100000-48996</f>
        <v>51004</v>
      </c>
      <c r="G25" s="21" t="s">
        <v>36</v>
      </c>
      <c r="H25" s="21" t="s">
        <v>62</v>
      </c>
      <c r="I25" s="17" t="s">
        <v>63</v>
      </c>
    </row>
    <row r="26" spans="1:9" s="18" customFormat="1" ht="36" hidden="1">
      <c r="A26" s="10">
        <v>12</v>
      </c>
      <c r="B26" s="15" t="s">
        <v>17</v>
      </c>
      <c r="C26" s="15" t="s">
        <v>52</v>
      </c>
      <c r="D26" s="15" t="s">
        <v>53</v>
      </c>
      <c r="E26" s="15" t="s">
        <v>83</v>
      </c>
      <c r="F26" s="16">
        <v>146000</v>
      </c>
      <c r="G26" s="15" t="s">
        <v>84</v>
      </c>
      <c r="H26" s="15" t="s">
        <v>85</v>
      </c>
      <c r="I26" s="17" t="s">
        <v>86</v>
      </c>
    </row>
    <row r="27" spans="1:9" s="20" customFormat="1" ht="36" hidden="1">
      <c r="A27" s="10">
        <v>13</v>
      </c>
      <c r="B27" s="15" t="s">
        <v>7</v>
      </c>
      <c r="C27" s="3" t="s">
        <v>90</v>
      </c>
      <c r="D27" s="21" t="s">
        <v>91</v>
      </c>
      <c r="E27" s="21" t="s">
        <v>35</v>
      </c>
      <c r="F27" s="23">
        <v>46200</v>
      </c>
      <c r="G27" s="21" t="s">
        <v>36</v>
      </c>
      <c r="H27" s="21" t="s">
        <v>133</v>
      </c>
      <c r="I27" s="17" t="s">
        <v>92</v>
      </c>
    </row>
  </sheetData>
  <autoFilter ref="A3:I27">
    <filterColumn colId="8">
      <filters>
        <filter val="高笋乡"/>
      </filters>
    </filterColumn>
  </autoFilter>
  <mergeCells count="1">
    <mergeCell ref="A1:I1"/>
  </mergeCells>
  <phoneticPr fontId="4" type="noConversion"/>
  <printOptions horizontalCentered="1"/>
  <pageMargins left="4.3307086614173196" right="0.70866141732283505" top="0.39370078740157499" bottom="0.39370078740157499" header="0.31496062992126" footer="0.31496062992126"/>
  <pageSetup paperSize="9" scale="60" orientation="landscape" r:id="rId1"/>
</worksheet>
</file>

<file path=xl/worksheets/sheet2.xml><?xml version="1.0" encoding="utf-8"?>
<worksheet xmlns="http://schemas.openxmlformats.org/spreadsheetml/2006/main" xmlns:r="http://schemas.openxmlformats.org/officeDocument/2006/relationships">
  <dimension ref="A1:F15"/>
  <sheetViews>
    <sheetView workbookViewId="0">
      <selection activeCell="E11" sqref="E11"/>
    </sheetView>
  </sheetViews>
  <sheetFormatPr defaultRowHeight="19.5" customHeight="1"/>
  <cols>
    <col min="1" max="1" width="9" style="6"/>
    <col min="2" max="2" width="9" style="6" customWidth="1"/>
    <col min="3" max="5" width="19.25" style="13" customWidth="1"/>
    <col min="6" max="6" width="52.75" style="6" customWidth="1"/>
    <col min="7" max="16384" width="9" style="6"/>
  </cols>
  <sheetData>
    <row r="1" spans="1:6" ht="39.75" customHeight="1">
      <c r="A1" s="30" t="s">
        <v>129</v>
      </c>
      <c r="B1" s="30"/>
      <c r="C1" s="30"/>
      <c r="D1" s="30"/>
      <c r="E1" s="30"/>
      <c r="F1" s="30"/>
    </row>
    <row r="2" spans="1:6" ht="24" customHeight="1">
      <c r="A2" s="7" t="s">
        <v>107</v>
      </c>
      <c r="B2" s="7" t="s">
        <v>108</v>
      </c>
      <c r="C2" s="8" t="s">
        <v>109</v>
      </c>
      <c r="D2" s="8" t="s">
        <v>110</v>
      </c>
      <c r="E2" s="8" t="s">
        <v>111</v>
      </c>
      <c r="F2" s="8" t="s">
        <v>128</v>
      </c>
    </row>
    <row r="3" spans="1:6" ht="24" customHeight="1">
      <c r="A3" s="10">
        <v>1</v>
      </c>
      <c r="B3" s="7" t="s">
        <v>112</v>
      </c>
      <c r="C3" s="8">
        <v>3181</v>
      </c>
      <c r="D3" s="8">
        <v>38172</v>
      </c>
      <c r="E3" s="8">
        <v>0</v>
      </c>
      <c r="F3" s="8"/>
    </row>
    <row r="4" spans="1:6" ht="24" customHeight="1">
      <c r="A4" s="10">
        <v>2</v>
      </c>
      <c r="B4" s="7" t="s">
        <v>113</v>
      </c>
      <c r="C4" s="8">
        <v>5750</v>
      </c>
      <c r="D4" s="8">
        <v>69000</v>
      </c>
      <c r="E4" s="8">
        <v>57500</v>
      </c>
      <c r="F4" s="8"/>
    </row>
    <row r="5" spans="1:6" ht="24" customHeight="1">
      <c r="A5" s="10">
        <v>3</v>
      </c>
      <c r="B5" s="7" t="s">
        <v>114</v>
      </c>
      <c r="C5" s="8">
        <v>1666.66</v>
      </c>
      <c r="D5" s="8">
        <v>20000</v>
      </c>
      <c r="E5" s="8">
        <v>0</v>
      </c>
      <c r="F5" s="8"/>
    </row>
    <row r="6" spans="1:6" ht="24" customHeight="1">
      <c r="A6" s="10">
        <v>4</v>
      </c>
      <c r="B6" s="7" t="s">
        <v>115</v>
      </c>
      <c r="C6" s="8">
        <v>1800</v>
      </c>
      <c r="D6" s="8">
        <v>21600</v>
      </c>
      <c r="E6" s="8">
        <v>10800</v>
      </c>
      <c r="F6" s="8"/>
    </row>
    <row r="7" spans="1:6" ht="24" customHeight="1">
      <c r="A7" s="10">
        <v>5</v>
      </c>
      <c r="B7" s="7" t="s">
        <v>116</v>
      </c>
      <c r="C7" s="8">
        <v>5666</v>
      </c>
      <c r="D7" s="8">
        <v>67992</v>
      </c>
      <c r="E7" s="8">
        <v>56660</v>
      </c>
      <c r="F7" s="8"/>
    </row>
    <row r="8" spans="1:6" ht="24" customHeight="1">
      <c r="A8" s="10">
        <v>6</v>
      </c>
      <c r="B8" s="7" t="s">
        <v>117</v>
      </c>
      <c r="C8" s="8">
        <v>8000</v>
      </c>
      <c r="D8" s="8">
        <v>90840</v>
      </c>
      <c r="E8" s="8">
        <v>66840</v>
      </c>
      <c r="F8" s="11" t="s">
        <v>126</v>
      </c>
    </row>
    <row r="9" spans="1:6" ht="24" customHeight="1">
      <c r="A9" s="10">
        <v>7</v>
      </c>
      <c r="B9" s="7" t="s">
        <v>118</v>
      </c>
      <c r="C9" s="8">
        <v>5500</v>
      </c>
      <c r="D9" s="8">
        <v>66000</v>
      </c>
      <c r="E9" s="8">
        <v>49500</v>
      </c>
      <c r="F9" s="9"/>
    </row>
    <row r="10" spans="1:6" ht="24" customHeight="1">
      <c r="A10" s="10">
        <v>8</v>
      </c>
      <c r="B10" s="7" t="s">
        <v>119</v>
      </c>
      <c r="C10" s="8">
        <v>4083</v>
      </c>
      <c r="D10" s="8">
        <v>48996</v>
      </c>
      <c r="E10" s="8">
        <v>20830</v>
      </c>
      <c r="F10" s="8"/>
    </row>
    <row r="11" spans="1:6" ht="24" customHeight="1">
      <c r="A11" s="10">
        <v>9</v>
      </c>
      <c r="B11" s="7" t="s">
        <v>125</v>
      </c>
      <c r="C11" s="8">
        <v>4700</v>
      </c>
      <c r="D11" s="8">
        <f>C11*12</f>
        <v>56400</v>
      </c>
      <c r="E11" s="8">
        <v>47000</v>
      </c>
      <c r="F11" s="9"/>
    </row>
    <row r="12" spans="1:6" ht="24" customHeight="1">
      <c r="A12" s="10">
        <v>10</v>
      </c>
      <c r="B12" s="7" t="s">
        <v>120</v>
      </c>
      <c r="C12" s="8">
        <v>19875</v>
      </c>
      <c r="D12" s="8">
        <v>238500</v>
      </c>
      <c r="E12" s="8">
        <v>59625</v>
      </c>
      <c r="F12" s="9" t="s">
        <v>121</v>
      </c>
    </row>
    <row r="13" spans="1:6" ht="24" customHeight="1">
      <c r="A13" s="10">
        <v>11</v>
      </c>
      <c r="B13" s="7" t="s">
        <v>122</v>
      </c>
      <c r="C13" s="8">
        <v>28916.5</v>
      </c>
      <c r="D13" s="8">
        <v>229989</v>
      </c>
      <c r="E13" s="8">
        <v>172156</v>
      </c>
      <c r="F13" s="11" t="s">
        <v>127</v>
      </c>
    </row>
    <row r="14" spans="1:6" ht="24" customHeight="1">
      <c r="A14" s="10">
        <v>12</v>
      </c>
      <c r="B14" s="7" t="s">
        <v>123</v>
      </c>
      <c r="C14" s="8">
        <v>9833.33</v>
      </c>
      <c r="D14" s="8">
        <v>118000</v>
      </c>
      <c r="E14" s="8">
        <v>62000</v>
      </c>
      <c r="F14" s="8"/>
    </row>
    <row r="15" spans="1:6" ht="24" customHeight="1">
      <c r="A15" s="10"/>
      <c r="B15" s="7" t="s">
        <v>124</v>
      </c>
      <c r="C15" s="12">
        <f>SUM(C3:C14)</f>
        <v>98971.49</v>
      </c>
      <c r="D15" s="12">
        <f>SUM(D3:D14)</f>
        <v>1065489</v>
      </c>
      <c r="E15" s="12">
        <f>SUM(E3:E14)</f>
        <v>602911</v>
      </c>
      <c r="F15" s="9"/>
    </row>
  </sheetData>
  <mergeCells count="1">
    <mergeCell ref="A1:F1"/>
  </mergeCells>
  <phoneticPr fontId="4"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乡镇政府购买服务</vt:lpstr>
      <vt:lpstr>兴正公司提供清单</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MCaixt</dc:creator>
  <cp:lastModifiedBy>微软用户</cp:lastModifiedBy>
  <cp:lastPrinted>2021-11-23T09:32:00Z</cp:lastPrinted>
  <dcterms:created xsi:type="dcterms:W3CDTF">2021-11-23T09:23:00Z</dcterms:created>
  <dcterms:modified xsi:type="dcterms:W3CDTF">2021-11-29T06:47:37Z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