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y\Desktop\"/>
    </mc:Choice>
  </mc:AlternateContent>
  <xr:revisionPtr revIDLastSave="0" documentId="13_ncr:1_{397D9645-5E18-4751-9BE6-8F29FA0F1271}" xr6:coauthVersionLast="47" xr6:coauthVersionMax="47" xr10:uidLastSave="{00000000-0000-0000-0000-000000000000}"/>
  <bookViews>
    <workbookView xWindow="2700" yWindow="735" windowWidth="25020" windowHeight="13800" activeTab="1" xr2:uid="{00000000-000D-0000-FFFF-FFFF00000000}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xlnm._FilterDatabase" localSheetId="5" hidden="1">'2-1'!$A$6:$AN$105</definedName>
  </definedNames>
  <calcPr calcId="191029"/>
</workbook>
</file>

<file path=xl/calcChain.xml><?xml version="1.0" encoding="utf-8"?>
<calcChain xmlns="http://schemas.openxmlformats.org/spreadsheetml/2006/main">
  <c r="G30" i="9" l="1"/>
  <c r="G23" i="9"/>
  <c r="G8" i="9" s="1"/>
  <c r="G24" i="9"/>
  <c r="G21" i="9"/>
  <c r="G22" i="9"/>
  <c r="G21" i="7" l="1"/>
  <c r="H21" i="7"/>
  <c r="G19" i="7"/>
  <c r="H19" i="7"/>
  <c r="H17" i="7"/>
  <c r="G17" i="7" s="1"/>
  <c r="I17" i="4"/>
  <c r="G20" i="4"/>
  <c r="G18" i="4"/>
  <c r="G15" i="4"/>
  <c r="G17" i="4"/>
  <c r="G15" i="7"/>
  <c r="H15" i="7"/>
  <c r="F37" i="6"/>
  <c r="F29" i="6"/>
  <c r="F47" i="6"/>
  <c r="F46" i="6"/>
  <c r="F43" i="6"/>
  <c r="F42" i="6"/>
  <c r="F9" i="6"/>
  <c r="F7" i="6"/>
  <c r="I20" i="4"/>
  <c r="I18" i="4" l="1"/>
  <c r="I15" i="4"/>
  <c r="E15" i="2"/>
</calcChain>
</file>

<file path=xl/sharedStrings.xml><?xml version="1.0" encoding="utf-8"?>
<sst xmlns="http://schemas.openxmlformats.org/spreadsheetml/2006/main" count="2453" uniqueCount="783">
  <si>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</si>
  <si>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</si>
  <si>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</si>
  <si>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</si>
  <si>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</si>
  <si>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</si>
  <si>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</si>
  <si>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</si>
  <si>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</si>
  <si>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</si>
  <si>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</si>
  <si>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</si>
  <si>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</si>
  <si>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</si>
  <si>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</si>
  <si>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</si>
  <si>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</si>
  <si>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</si>
  <si>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</si>
  <si>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</si>
  <si>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</si>
  <si>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</si>
  <si>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</si>
  <si>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</si>
  <si>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</si>
  <si>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</si>
  <si>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</si>
  <si>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</si>
  <si>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</si>
  <si>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</si>
  <si>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</si>
  <si>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</si>
  <si>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</si>
  <si>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</si>
  <si>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</si>
  <si>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</si>
  <si>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</si>
  <si>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</si>
  <si>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</si>
  <si>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</si>
  <si>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卫生健康局部门</t>
    </r>
  </si>
  <si>
    <r>
      <rPr>
        <sz val="11"/>
        <rFont val="宋体"/>
        <family val="3"/>
        <charset val="134"/>
      </rPr>
      <t> 其他群众团体事务支出</t>
    </r>
  </si>
  <si>
    <r>
      <rPr>
        <sz val="11"/>
        <rFont val="宋体"/>
        <family val="3"/>
        <charset val="134"/>
      </rPr>
      <t> 其他一般公共服务支出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</si>
  <si>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</si>
  <si>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</si>
  <si>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其他卫生健康管理事务支出</t>
    </r>
  </si>
  <si>
    <r>
      <rPr>
        <sz val="11"/>
        <rFont val="宋体"/>
        <family val="3"/>
        <charset val="134"/>
      </rPr>
      <t> 其他公立医院支出</t>
    </r>
  </si>
  <si>
    <r>
      <rPr>
        <sz val="11"/>
        <rFont val="宋体"/>
        <family val="3"/>
        <charset val="134"/>
      </rPr>
      <t> 乡镇卫生院</t>
    </r>
  </si>
  <si>
    <r>
      <rPr>
        <sz val="11"/>
        <rFont val="宋体"/>
        <family val="3"/>
        <charset val="134"/>
      </rPr>
      <t> 其他基层医疗卫生机构支出</t>
    </r>
  </si>
  <si>
    <r>
      <rPr>
        <sz val="11"/>
        <rFont val="宋体"/>
        <family val="3"/>
        <charset val="134"/>
      </rPr>
      <t> 疾病预防控制机构</t>
    </r>
  </si>
  <si>
    <r>
      <rPr>
        <sz val="11"/>
        <rFont val="宋体"/>
        <family val="3"/>
        <charset val="134"/>
      </rPr>
      <t> 基本公共卫生服务</t>
    </r>
  </si>
  <si>
    <r>
      <rPr>
        <sz val="11"/>
        <rFont val="宋体"/>
        <family val="3"/>
        <charset val="134"/>
      </rPr>
      <t> 重大公共卫生服务</t>
    </r>
  </si>
  <si>
    <r>
      <rPr>
        <sz val="11"/>
        <rFont val="宋体"/>
        <family val="3"/>
        <charset val="134"/>
      </rPr>
      <t> 计划生育服务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</si>
  <si>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</si>
  <si>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</si>
  <si>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其他卫生健康支出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</si>
  <si>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</si>
  <si>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卫生健康局</t>
    </r>
  </si>
  <si>
    <r>
      <rPr>
        <sz val="11"/>
        <rFont val="宋体"/>
        <family val="3"/>
        <charset val="134"/>
      </rPr>
      <t>卫生健康局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</si>
  <si>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</si>
  <si>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</si>
  <si>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</si>
  <si>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</si>
  <si>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</si>
  <si>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</si>
  <si>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</si>
  <si>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</si>
  <si>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</si>
  <si>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</si>
  <si>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</si>
  <si>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</si>
  <si>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</si>
  <si>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</si>
  <si>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</si>
  <si>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</si>
  <si>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</si>
  <si>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</si>
  <si>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</si>
  <si>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</si>
  <si>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</si>
  <si>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</si>
  <si>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</si>
  <si>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</si>
  <si>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</si>
  <si>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</si>
  <si>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</si>
  <si>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</si>
  <si>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</si>
  <si>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</si>
  <si>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</si>
  <si>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</si>
  <si>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</si>
  <si>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</si>
  <si>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</si>
  <si>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</si>
  <si>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</si>
  <si>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</si>
  <si>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</si>
  <si>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</si>
  <si>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</si>
  <si>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</si>
  <si>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</si>
  <si>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</si>
  <si>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</si>
  <si>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</si>
  <si>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</si>
  <si>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</si>
  <si>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</si>
  <si>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</si>
  <si>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</si>
  <si>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</si>
  <si>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</si>
  <si>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</si>
  <si>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</si>
  <si>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</si>
  <si>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</si>
  <si>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</si>
  <si>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</si>
  <si>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</si>
  <si>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</si>
  <si>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</si>
  <si>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</si>
  <si>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</si>
  <si>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</si>
  <si>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</si>
  <si>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疾病预防控制中心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</si>
  <si>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</si>
  <si>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</si>
  <si>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</si>
  <si>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</si>
  <si>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</si>
  <si>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</si>
  <si>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</si>
  <si>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</si>
  <si>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</si>
  <si>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</si>
  <si>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</si>
  <si>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</si>
  <si>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</si>
  <si>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</si>
  <si>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</si>
  <si>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妇幼保健计划生育服务中心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</si>
  <si>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</si>
  <si>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</si>
  <si>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</si>
  <si>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</si>
  <si>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</si>
  <si>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</si>
  <si>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</si>
  <si>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</si>
  <si>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</si>
  <si>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</si>
  <si>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</si>
  <si>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</si>
  <si>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</si>
  <si>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</si>
  <si>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</si>
  <si>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</si>
  <si>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</si>
  <si>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</si>
  <si>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</si>
  <si>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</si>
  <si>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</si>
  <si>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</si>
  <si>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 其他地方自行试点项目收益专项债券收入安排的支出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</si>
  <si>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</si>
  <si>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</si>
  <si>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</si>
  <si>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</si>
  <si>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</si>
  <si>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</si>
  <si>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</si>
  <si>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</si>
  <si>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</si>
  <si>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</si>
  <si>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</si>
  <si>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</si>
  <si>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</si>
  <si>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</si>
  <si>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</si>
  <si>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</si>
  <si>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</si>
  <si>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</si>
  <si>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</si>
  <si>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</si>
  <si>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</si>
  <si>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</si>
  <si>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</si>
  <si>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</si>
  <si>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</si>
  <si>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</si>
  <si>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</si>
  <si>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</si>
  <si>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</si>
  <si>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</si>
  <si>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</si>
  <si>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</si>
  <si>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</si>
  <si>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</si>
  <si>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</si>
  <si>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卫生健康局</t>
    </r>
  </si>
  <si>
    <r>
      <rPr>
        <sz val="11"/>
        <rFont val="宋体"/>
        <family val="3"/>
        <charset val="134"/>
      </rPr>
      <t> 疾病预防控制中心</t>
    </r>
  </si>
  <si>
    <r>
      <rPr>
        <sz val="11"/>
        <rFont val="宋体"/>
        <family val="3"/>
        <charset val="134"/>
      </rPr>
      <t> 妇幼保健计划生育服务中心</t>
    </r>
  </si>
  <si>
    <r>
      <rPr>
        <sz val="11"/>
        <rFont val="宋体"/>
        <family val="3"/>
        <charset val="134"/>
      </rPr>
      <t> 其他群众团体事务支出</t>
    </r>
  </si>
  <si>
    <r>
      <rPr>
        <sz val="11"/>
        <rFont val="宋体"/>
        <family val="3"/>
        <charset val="134"/>
      </rPr>
      <t> 其他一般公共服务支出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</si>
  <si>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</si>
  <si>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</si>
  <si>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其他卫生健康管理事务支出</t>
    </r>
  </si>
  <si>
    <r>
      <rPr>
        <sz val="11"/>
        <rFont val="宋体"/>
        <family val="3"/>
        <charset val="134"/>
      </rPr>
      <t> 其他公立医院支出</t>
    </r>
  </si>
  <si>
    <r>
      <rPr>
        <sz val="11"/>
        <rFont val="宋体"/>
        <family val="3"/>
        <charset val="134"/>
      </rPr>
      <t> 乡镇卫生院</t>
    </r>
  </si>
  <si>
    <r>
      <rPr>
        <sz val="11"/>
        <rFont val="宋体"/>
        <family val="3"/>
        <charset val="134"/>
      </rPr>
      <t> 其他基层医疗卫生机构支出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</si>
  <si>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</si>
  <si>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重大公共卫生服务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</si>
  <si>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</si>
  <si>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妇幼保健计划生育服务中心</t>
    </r>
  </si>
  <si>
    <r>
      <rPr>
        <sz val="11"/>
        <rFont val="宋体"/>
        <family val="3"/>
        <charset val="134"/>
      </rPr>
      <t> 其他卫生健康支出</t>
    </r>
  </si>
  <si>
    <r>
      <rPr>
        <sz val="11"/>
        <rFont val="宋体"/>
        <family val="3"/>
        <charset val="134"/>
      </rPr>
      <t>卫生健康局</t>
    </r>
  </si>
  <si>
    <r>
      <rPr>
        <sz val="11"/>
        <rFont val="宋体"/>
        <family val="3"/>
        <charset val="134"/>
      </rPr>
      <t>  红十字会精神传播经费</t>
    </r>
  </si>
  <si>
    <r>
      <rPr>
        <sz val="11"/>
        <rFont val="宋体"/>
        <family val="3"/>
        <charset val="134"/>
      </rPr>
      <t>  红十字会备灾救灾专项资金</t>
    </r>
  </si>
  <si>
    <r>
      <rPr>
        <sz val="11"/>
        <rFont val="宋体"/>
        <family val="3"/>
        <charset val="134"/>
      </rPr>
      <t>  “三支一扶”人员经费</t>
    </r>
  </si>
  <si>
    <r>
      <rPr>
        <sz val="11"/>
        <rFont val="宋体"/>
        <family val="3"/>
        <charset val="134"/>
      </rPr>
      <t>  县级公立医院取消药品加成补助</t>
    </r>
  </si>
  <si>
    <r>
      <rPr>
        <sz val="11"/>
        <rFont val="宋体"/>
        <family val="3"/>
        <charset val="134"/>
      </rPr>
      <t>  基层医疗信息化设备运行及维护费</t>
    </r>
  </si>
  <si>
    <r>
      <rPr>
        <sz val="11"/>
        <rFont val="宋体"/>
        <family val="3"/>
        <charset val="134"/>
      </rPr>
      <t>  医疗废物集中规范化处理费</t>
    </r>
  </si>
  <si>
    <r>
      <rPr>
        <sz val="11"/>
        <rFont val="宋体"/>
        <family val="3"/>
        <charset val="134"/>
      </rPr>
      <t>  村卫生室定额补助</t>
    </r>
  </si>
  <si>
    <r>
      <rPr>
        <sz val="11"/>
        <rFont val="宋体"/>
        <family val="3"/>
        <charset val="134"/>
      </rPr>
      <t>  定向医学生规范培养经费</t>
    </r>
  </si>
  <si>
    <r>
      <rPr>
        <sz val="11"/>
        <rFont val="宋体"/>
        <family val="3"/>
        <charset val="134"/>
      </rPr>
      <t>  乡镇卫生院基药补助</t>
    </r>
  </si>
  <si>
    <r>
      <rPr>
        <sz val="11"/>
        <rFont val="宋体"/>
        <family val="3"/>
        <charset val="134"/>
      </rPr>
      <t>  基本公共卫生服务项目</t>
    </r>
  </si>
  <si>
    <r>
      <rPr>
        <sz val="11"/>
        <rFont val="宋体"/>
        <family val="3"/>
        <charset val="134"/>
      </rPr>
      <t>  突发公共卫生事件应急处理费</t>
    </r>
  </si>
  <si>
    <r>
      <rPr>
        <sz val="11"/>
        <rFont val="宋体"/>
        <family val="3"/>
        <charset val="134"/>
      </rPr>
      <t>  新冠疫情常态化防控经费</t>
    </r>
  </si>
  <si>
    <r>
      <rPr>
        <sz val="11"/>
        <rFont val="宋体"/>
        <family val="3"/>
        <charset val="134"/>
      </rPr>
      <t> 计划生育服务</t>
    </r>
  </si>
  <si>
    <r>
      <rPr>
        <sz val="11"/>
        <rFont val="宋体"/>
        <family val="3"/>
        <charset val="134"/>
      </rPr>
      <t>  计划生育家庭独生子女父母奖励金</t>
    </r>
  </si>
  <si>
    <r>
      <rPr>
        <sz val="11"/>
        <rFont val="宋体"/>
        <family val="3"/>
        <charset val="134"/>
      </rPr>
      <t>  计划生育家庭奖励扶助</t>
    </r>
  </si>
  <si>
    <r>
      <rPr>
        <sz val="11"/>
        <rFont val="宋体"/>
        <family val="3"/>
        <charset val="134"/>
      </rPr>
      <t>  计划生育家庭特别扶助</t>
    </r>
  </si>
  <si>
    <r>
      <rPr>
        <sz val="11"/>
        <rFont val="宋体"/>
        <family val="3"/>
        <charset val="134"/>
      </rPr>
      <t>  免费计划生育技术服务</t>
    </r>
  </si>
  <si>
    <r>
      <rPr>
        <sz val="11"/>
        <rFont val="宋体"/>
        <family val="3"/>
        <charset val="134"/>
      </rPr>
      <t>疾病预防控制中心</t>
    </r>
  </si>
  <si>
    <r>
      <rPr>
        <sz val="11"/>
        <rFont val="宋体"/>
        <family val="3"/>
        <charset val="134"/>
      </rPr>
      <t>  预防接种服务费</t>
    </r>
  </si>
  <si>
    <r>
      <rPr>
        <sz val="11"/>
        <rFont val="宋体"/>
        <family val="3"/>
        <charset val="134"/>
      </rPr>
      <t>  艾滋病防治项目</t>
    </r>
  </si>
  <si>
    <r>
      <rPr>
        <sz val="11"/>
        <rFont val="宋体"/>
        <family val="3"/>
        <charset val="134"/>
      </rPr>
      <t>  结核病防治项目</t>
    </r>
  </si>
  <si>
    <r>
      <rPr>
        <sz val="11"/>
        <rFont val="宋体"/>
        <family val="3"/>
        <charset val="134"/>
      </rPr>
      <t> 基本公共卫生服务</t>
    </r>
  </si>
  <si>
    <r>
      <rPr>
        <sz val="11"/>
        <rFont val="宋体"/>
        <family val="3"/>
        <charset val="134"/>
      </rPr>
      <t>  农村妇女“宫颈癌”检查</t>
    </r>
  </si>
  <si>
    <r>
      <rPr>
        <sz val="11"/>
        <rFont val="宋体"/>
        <family val="3"/>
        <charset val="134"/>
      </rPr>
      <t>  农村妇女“乳腺癌”检查</t>
    </r>
  </si>
  <si>
    <r>
      <rPr>
        <sz val="11"/>
        <rFont val="宋体"/>
        <family val="3"/>
        <charset val="134"/>
      </rPr>
      <t>  农村妇女“常见病”检查</t>
    </r>
  </si>
  <si>
    <r>
      <rPr>
        <sz val="11"/>
        <rFont val="宋体"/>
        <family val="3"/>
        <charset val="134"/>
      </rPr>
      <t>  农村妇女增补叶酸预防神经管缺陷</t>
    </r>
  </si>
  <si>
    <r>
      <rPr>
        <sz val="11"/>
        <rFont val="宋体"/>
        <family val="3"/>
        <charset val="134"/>
      </rPr>
      <t>  贫困地区新生儿疾病筛查</t>
    </r>
  </si>
  <si>
    <r>
      <rPr>
        <sz val="11"/>
        <rFont val="宋体"/>
        <family val="3"/>
        <charset val="134"/>
      </rPr>
      <t>  免费婚前医学检查</t>
    </r>
  </si>
  <si>
    <r>
      <rPr>
        <sz val="11"/>
        <rFont val="宋体"/>
        <family val="3"/>
        <charset val="134"/>
      </rPr>
      <t>  免费孕前优生健康检查</t>
    </r>
  </si>
  <si>
    <r>
      <rPr>
        <sz val="11"/>
        <rFont val="宋体"/>
        <family val="3"/>
        <charset val="134"/>
      </rPr>
      <t>  贫困地区儿童营养改善计划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</si>
  <si>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</si>
  <si>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</si>
  <si>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</si>
  <si>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</si>
  <si>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</si>
  <si>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</si>
  <si>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</si>
  <si>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</si>
  <si>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</si>
  <si>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</si>
  <si>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</si>
  <si>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</si>
  <si>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</si>
  <si>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</si>
  <si>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</si>
  <si>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</si>
  <si>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</si>
  <si>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  其他工资福利支出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</si>
  <si>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</si>
  <si>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</si>
  <si>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</si>
  <si>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</si>
  <si>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</si>
  <si>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</si>
  <si>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</si>
  <si>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</si>
  <si>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专用材料费</t>
    </r>
  </si>
  <si>
    <r>
      <rPr>
        <sz val="11"/>
        <rFont val="宋体"/>
        <family val="3"/>
        <charset val="134"/>
      </rPr>
      <t>   委托业务费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</si>
  <si>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</si>
  <si>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</si>
  <si>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</si>
  <si>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</si>
  <si>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</si>
  <si>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</si>
  <si>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</si>
  <si>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</si>
  <si>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</si>
  <si>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</si>
  <si>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   其他资本性支出</t>
    </r>
  </si>
  <si>
    <r>
      <rPr>
        <sz val="11"/>
        <rFont val="宋体"/>
        <family val="3"/>
        <charset val="134"/>
      </rPr>
      <t> 疾病预防控制中心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</si>
  <si>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</si>
  <si>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</si>
  <si>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</si>
  <si>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</si>
  <si>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</si>
  <si>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</si>
  <si>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</si>
  <si>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</si>
  <si>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</si>
  <si>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</si>
  <si>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</si>
  <si>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</si>
  <si>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</si>
  <si>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</si>
  <si>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</si>
  <si>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</si>
  <si>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</si>
  <si>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</si>
  <si>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</si>
  <si>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专用材料费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</si>
  <si>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</si>
  <si>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</si>
  <si>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</si>
  <si>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</si>
  <si>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</si>
  <si>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t>2022年部门预算</t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</si>
  <si>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</si>
  <si>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</si>
  <si>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</si>
  <si>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</si>
  <si>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</si>
  <si>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</si>
  <si>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</si>
  <si>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</si>
  <si>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</si>
  <si>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</si>
  <si>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</si>
  <si>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</si>
  <si>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</si>
  <si>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</si>
  <si>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</si>
  <si>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</si>
  <si>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</si>
  <si>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</si>
  <si>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</si>
  <si>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</si>
  <si>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</si>
  <si>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</si>
  <si>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</si>
  <si>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</si>
  <si>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</si>
  <si>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</si>
  <si>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</si>
  <si>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</si>
  <si>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</si>
  <si>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</si>
  <si>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319001</t>
  </si>
  <si>
    <t>319002</t>
  </si>
  <si>
    <t>319003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</si>
  <si>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</si>
  <si>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</si>
  <si>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</si>
  <si>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</si>
  <si>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</si>
  <si>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</si>
  <si>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</si>
  <si>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</si>
  <si>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</si>
  <si>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</si>
  <si>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</si>
  <si>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29</t>
  </si>
  <si>
    <t>99</t>
  </si>
  <si>
    <t>208</t>
  </si>
  <si>
    <t>05</t>
  </si>
  <si>
    <t>210</t>
  </si>
  <si>
    <t>01</t>
  </si>
  <si>
    <t>02</t>
  </si>
  <si>
    <t>03</t>
  </si>
  <si>
    <t>04</t>
  </si>
  <si>
    <t>08</t>
  </si>
  <si>
    <t>09</t>
  </si>
  <si>
    <t>07</t>
  </si>
  <si>
    <t>17</t>
  </si>
  <si>
    <t>11</t>
  </si>
  <si>
    <t>221</t>
  </si>
  <si>
    <t>229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</si>
  <si>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</si>
  <si>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</si>
  <si>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</si>
  <si>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</si>
  <si>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</si>
  <si>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</si>
  <si>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</si>
  <si>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</si>
  <si>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</si>
  <si>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</si>
  <si>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</si>
  <si>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</si>
  <si>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</si>
  <si>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</si>
  <si>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</si>
  <si>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</si>
  <si>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</si>
  <si>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</si>
  <si>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</si>
  <si>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</si>
  <si>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</si>
  <si>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319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</si>
  <si>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</si>
  <si>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</si>
  <si>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</si>
  <si>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</si>
  <si>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</si>
  <si>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</si>
  <si>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</si>
  <si>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</si>
  <si>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30103</t>
  </si>
  <si>
    <t>3010306</t>
  </si>
  <si>
    <t>30107</t>
  </si>
  <si>
    <t>3010701</t>
  </si>
  <si>
    <t>3010702</t>
  </si>
  <si>
    <t>3010703</t>
  </si>
  <si>
    <t>30108</t>
  </si>
  <si>
    <t>30110</t>
  </si>
  <si>
    <t>30112</t>
  </si>
  <si>
    <t>3011201</t>
  </si>
  <si>
    <t>3011202</t>
  </si>
  <si>
    <t>30113</t>
  </si>
  <si>
    <t>30199</t>
  </si>
  <si>
    <t>3019901</t>
  </si>
  <si>
    <t>3019999</t>
  </si>
  <si>
    <t>302</t>
  </si>
  <si>
    <t>30201</t>
  </si>
  <si>
    <t>30205</t>
  </si>
  <si>
    <t>30206</t>
  </si>
  <si>
    <t>30207</t>
  </si>
  <si>
    <t>30211</t>
  </si>
  <si>
    <t>30216</t>
  </si>
  <si>
    <t>30217</t>
  </si>
  <si>
    <t>30228</t>
  </si>
  <si>
    <t>30229</t>
  </si>
  <si>
    <t>30239</t>
  </si>
  <si>
    <t>30299</t>
  </si>
  <si>
    <t>303</t>
  </si>
  <si>
    <t>30305</t>
  </si>
  <si>
    <t>3030501</t>
  </si>
  <si>
    <t>30309</t>
  </si>
  <si>
    <t>30213</t>
  </si>
  <si>
    <t>30231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</si>
  <si>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</si>
  <si>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</si>
  <si>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</si>
  <si>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</si>
  <si>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</si>
  <si>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</si>
  <si>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</si>
  <si>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</si>
  <si>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</si>
  <si>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</si>
  <si>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</si>
  <si>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</si>
  <si>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</si>
  <si>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</si>
  <si>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</si>
  <si>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</si>
  <si>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</si>
  <si>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</si>
  <si>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</si>
  <si>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</si>
  <si>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  <phoneticPr fontId="13" type="noConversion"/>
  </si>
  <si>
    <t>政府采购预算表</t>
    <phoneticPr fontId="14" type="noConversion"/>
  </si>
  <si>
    <t>项目名称</t>
    <phoneticPr fontId="13" type="noConversion"/>
  </si>
  <si>
    <t>品目序号</t>
  </si>
  <si>
    <t>品目名称</t>
  </si>
  <si>
    <t>采购数量</t>
  </si>
  <si>
    <t>面向中小企业</t>
  </si>
  <si>
    <t>政府采购预算</t>
  </si>
  <si>
    <t>单位名称</t>
  </si>
  <si>
    <t>项目名称</t>
  </si>
  <si>
    <t>项目资金</t>
    <phoneticPr fontId="14" type="noConversion"/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</si>
  <si>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</si>
  <si>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</si>
  <si>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</si>
  <si>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</si>
  <si>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</si>
  <si>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</si>
  <si>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</si>
  <si>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t xml:space="preserve"> 项目支出绩效表</t>
  </si>
  <si>
    <r>
      <rPr>
        <sz val="11"/>
        <rFont val="宋体"/>
        <family val="3"/>
        <charset val="134"/>
      </rPr>
      <t>319001-卫生健康局</t>
    </r>
  </si>
  <si>
    <r>
      <rPr>
        <sz val="11"/>
        <rFont val="宋体"/>
        <family val="3"/>
        <charset val="134"/>
      </rPr>
      <t>51112922T000004924699-基层医疗信息化设备运行及维护费</t>
    </r>
  </si>
  <si>
    <r>
      <rPr>
        <sz val="11"/>
        <rFont val="宋体"/>
        <family val="3"/>
        <charset val="134"/>
      </rPr>
      <t>该项目资金主要用于基层医疗信息化软件及硬件维护费、网络费。</t>
    </r>
  </si>
  <si>
    <t>产出指标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</si>
  <si>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</si>
  <si>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网络服务级维修维护期限</t>
    </r>
  </si>
  <si>
    <t>＝</t>
  </si>
  <si>
    <t>12</t>
  </si>
  <si>
    <t>月</t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</si>
  <si>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</si>
  <si>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服务及时度</t>
    </r>
  </si>
  <si>
    <t>≥</t>
  </si>
  <si>
    <t>90</t>
  </si>
  <si>
    <t>%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</si>
  <si>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</si>
  <si>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故障排除及处理</t>
    </r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</si>
  <si>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</si>
  <si>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网络费、硬件软件维护费</t>
    </r>
  </si>
  <si>
    <t>120000</t>
  </si>
  <si>
    <t>元/年</t>
  </si>
  <si>
    <t>效益指标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</si>
  <si>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</si>
  <si>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为患者报账提供及时网络</t>
    </r>
  </si>
  <si>
    <t>满意度指标</t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</si>
  <si>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</si>
  <si>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患者满意度</t>
    </r>
  </si>
  <si>
    <r>
      <rPr>
        <sz val="11"/>
        <rFont val="宋体"/>
        <family val="3"/>
        <charset val="134"/>
      </rPr>
      <t>51112922T000004924727-医疗废物集中规范化处理费</t>
    </r>
  </si>
  <si>
    <r>
      <rPr>
        <sz val="11"/>
        <rFont val="宋体"/>
        <family val="3"/>
        <charset val="134"/>
      </rPr>
      <t>该项目资金用于医疗废物集中处理产生的运输费、管理费、处置费。</t>
    </r>
  </si>
  <si>
    <r>
      <rPr>
        <sz val="11"/>
        <rFont val="宋体"/>
        <family val="3"/>
        <charset val="134"/>
      </rPr>
      <t>医疗废物暂存点</t>
    </r>
  </si>
  <si>
    <t>2</t>
  </si>
  <si>
    <t>个</t>
  </si>
  <si>
    <r>
      <rPr>
        <sz val="11"/>
        <rFont val="宋体"/>
        <family val="3"/>
        <charset val="134"/>
      </rPr>
      <t>是否满足合同规定运输要求</t>
    </r>
  </si>
  <si>
    <t>1</t>
  </si>
  <si>
    <t>对</t>
  </si>
  <si>
    <r>
      <rPr>
        <sz val="11"/>
        <rFont val="宋体"/>
        <family val="3"/>
        <charset val="134"/>
      </rPr>
      <t>运输及时性</t>
    </r>
  </si>
  <si>
    <r>
      <rPr>
        <sz val="11"/>
        <rFont val="宋体"/>
        <family val="3"/>
        <charset val="134"/>
      </rPr>
      <t>运输及储存费</t>
    </r>
  </si>
  <si>
    <t>300000</t>
  </si>
  <si>
    <r>
      <rPr>
        <sz val="11"/>
        <rFont val="宋体"/>
        <family val="3"/>
        <charset val="134"/>
      </rPr>
      <t>生态效益指标</t>
    </r>
  </si>
  <si>
    <r>
      <rPr>
        <sz val="11"/>
        <rFont val="宋体"/>
        <family val="3"/>
        <charset val="134"/>
      </rPr>
      <t>防治医疗废物环境污染</t>
    </r>
  </si>
  <si>
    <t>定性</t>
  </si>
  <si>
    <t>优良中低差</t>
  </si>
  <si>
    <t>处</t>
  </si>
  <si>
    <r>
      <rPr>
        <sz val="11"/>
        <rFont val="宋体"/>
        <family val="3"/>
        <charset val="134"/>
      </rPr>
      <t>群众满意度</t>
    </r>
  </si>
  <si>
    <r>
      <rPr>
        <sz val="11"/>
        <rFont val="宋体"/>
        <family val="3"/>
        <charset val="134"/>
      </rPr>
      <t>51112922T000004924741-突发公共卫生事件应急处理费</t>
    </r>
  </si>
  <si>
    <r>
      <rPr>
        <sz val="11"/>
        <rFont val="宋体"/>
        <family val="3"/>
        <charset val="134"/>
      </rPr>
      <t>该项目资金用于突发性公共卫生事件应急产生的相关费用。</t>
    </r>
  </si>
  <si>
    <t>＜</t>
  </si>
  <si>
    <t>宗</t>
  </si>
  <si>
    <r>
      <rPr>
        <sz val="11"/>
        <rFont val="宋体"/>
        <family val="3"/>
        <charset val="134"/>
      </rPr>
      <t>组织专家及应急物资</t>
    </r>
  </si>
  <si>
    <r>
      <rPr>
        <sz val="11"/>
        <rFont val="宋体"/>
        <family val="3"/>
        <charset val="134"/>
      </rPr>
      <t>处理及时度</t>
    </r>
  </si>
  <si>
    <r>
      <rPr>
        <sz val="11"/>
        <rFont val="宋体"/>
        <family val="3"/>
        <charset val="134"/>
      </rPr>
      <t>处理费用</t>
    </r>
  </si>
  <si>
    <t>100000</t>
  </si>
  <si>
    <r>
      <rPr>
        <sz val="11"/>
        <rFont val="宋体"/>
        <family val="3"/>
        <charset val="134"/>
      </rPr>
      <t>维护群众生命健康安全</t>
    </r>
  </si>
  <si>
    <t>高中低</t>
  </si>
  <si>
    <t>套</t>
  </si>
  <si>
    <t>95</t>
  </si>
  <si>
    <r>
      <rPr>
        <sz val="11"/>
        <rFont val="宋体"/>
        <family val="3"/>
        <charset val="134"/>
      </rPr>
      <t>51112922T000004924751-县级公立医院取消药品加成补助</t>
    </r>
  </si>
  <si>
    <r>
      <rPr>
        <sz val="11"/>
        <rFont val="宋体"/>
        <family val="3"/>
        <charset val="134"/>
      </rPr>
      <t>该项目资金用于弥补县人民医院实行国家基本药物制度产生的亏损。</t>
    </r>
  </si>
  <si>
    <r>
      <rPr>
        <sz val="11"/>
        <rFont val="宋体"/>
        <family val="3"/>
        <charset val="134"/>
      </rPr>
      <t>辖区人口</t>
    </r>
  </si>
  <si>
    <t>20500</t>
  </si>
  <si>
    <t>人</t>
  </si>
  <si>
    <r>
      <rPr>
        <sz val="11"/>
        <rFont val="宋体"/>
        <family val="3"/>
        <charset val="134"/>
      </rPr>
      <t>基本药物质量</t>
    </r>
  </si>
  <si>
    <t>100</t>
  </si>
  <si>
    <r>
      <rPr>
        <sz val="11"/>
        <rFont val="宋体"/>
        <family val="3"/>
        <charset val="134"/>
      </rPr>
      <t>一站式结算</t>
    </r>
  </si>
  <si>
    <r>
      <rPr>
        <sz val="11"/>
        <rFont val="宋体"/>
        <family val="3"/>
        <charset val="134"/>
      </rPr>
      <t>县级补助金额</t>
    </r>
  </si>
  <si>
    <t>369100</t>
  </si>
  <si>
    <r>
      <rPr>
        <sz val="11"/>
        <rFont val="宋体"/>
        <family val="3"/>
        <charset val="134"/>
      </rPr>
      <t>降低群众用药负担</t>
    </r>
  </si>
  <si>
    <t>好坏</t>
  </si>
  <si>
    <r>
      <rPr>
        <sz val="11"/>
        <rFont val="宋体"/>
        <family val="3"/>
        <charset val="134"/>
      </rPr>
      <t>51112922T000004924762-村卫生室定额补助</t>
    </r>
  </si>
  <si>
    <r>
      <rPr>
        <sz val="11"/>
        <rFont val="宋体"/>
        <family val="3"/>
        <charset val="134"/>
      </rPr>
      <t>该项目资金用于补助村一级卫生室服务。</t>
    </r>
  </si>
  <si>
    <r>
      <rPr>
        <sz val="11"/>
        <rFont val="宋体"/>
        <family val="3"/>
        <charset val="134"/>
      </rPr>
      <t>村卫生室数量</t>
    </r>
  </si>
  <si>
    <t>184</t>
  </si>
  <si>
    <r>
      <rPr>
        <sz val="11"/>
        <rFont val="宋体"/>
        <family val="3"/>
        <charset val="134"/>
      </rPr>
      <t>村医生服务质量</t>
    </r>
  </si>
  <si>
    <r>
      <rPr>
        <sz val="11"/>
        <rFont val="宋体"/>
        <family val="3"/>
        <charset val="134"/>
      </rPr>
      <t>支付及时性</t>
    </r>
  </si>
  <si>
    <r>
      <rPr>
        <sz val="11"/>
        <rFont val="宋体"/>
        <family val="3"/>
        <charset val="134"/>
      </rPr>
      <t>补助标准</t>
    </r>
  </si>
  <si>
    <t>2500</t>
  </si>
  <si>
    <r>
      <rPr>
        <sz val="11"/>
        <rFont val="宋体"/>
        <family val="3"/>
        <charset val="134"/>
      </rPr>
      <t>群众就医便捷</t>
    </r>
  </si>
  <si>
    <r>
      <rPr>
        <sz val="11"/>
        <rFont val="宋体"/>
        <family val="3"/>
        <charset val="134"/>
      </rPr>
      <t>51112922T000004924778-“三支一扶”人员经费</t>
    </r>
  </si>
  <si>
    <r>
      <rPr>
        <sz val="11"/>
        <rFont val="宋体"/>
        <family val="3"/>
        <charset val="134"/>
      </rPr>
      <t>该项目资金用于“支医”人员的工资、保险、住房公积金。</t>
    </r>
  </si>
  <si>
    <r>
      <rPr>
        <sz val="11"/>
        <rFont val="宋体"/>
        <family val="3"/>
        <charset val="134"/>
      </rPr>
      <t>支医人数</t>
    </r>
  </si>
  <si>
    <t>26</t>
  </si>
  <si>
    <r>
      <rPr>
        <sz val="11"/>
        <rFont val="宋体"/>
        <family val="3"/>
        <charset val="134"/>
      </rPr>
      <t>医疗服务技术</t>
    </r>
  </si>
  <si>
    <r>
      <rPr>
        <sz val="11"/>
        <rFont val="宋体"/>
        <family val="3"/>
        <charset val="134"/>
      </rPr>
      <t>待遇发放</t>
    </r>
  </si>
  <si>
    <r>
      <rPr>
        <sz val="11"/>
        <rFont val="宋体"/>
        <family val="3"/>
        <charset val="134"/>
      </rPr>
      <t>人员经费</t>
    </r>
  </si>
  <si>
    <t>174200</t>
  </si>
  <si>
    <r>
      <rPr>
        <sz val="11"/>
        <rFont val="宋体"/>
        <family val="3"/>
        <charset val="134"/>
      </rPr>
      <t>基层医疗服务能力</t>
    </r>
  </si>
  <si>
    <r>
      <rPr>
        <sz val="11"/>
        <rFont val="宋体"/>
        <family val="3"/>
        <charset val="134"/>
      </rPr>
      <t>51112922T000004924785-定向医学生规范培养经费</t>
    </r>
  </si>
  <si>
    <r>
      <rPr>
        <sz val="11"/>
        <rFont val="宋体"/>
        <family val="3"/>
        <charset val="134"/>
      </rPr>
      <t>该项目资金用于医学生外派规培期间的工资、保险、住房公积金。</t>
    </r>
  </si>
  <si>
    <r>
      <rPr>
        <sz val="11"/>
        <rFont val="宋体"/>
        <family val="3"/>
        <charset val="134"/>
      </rPr>
      <t>规培人数</t>
    </r>
  </si>
  <si>
    <t>15</t>
  </si>
  <si>
    <t>人/年</t>
  </si>
  <si>
    <r>
      <rPr>
        <sz val="11"/>
        <rFont val="宋体"/>
        <family val="3"/>
        <charset val="134"/>
      </rPr>
      <t>规培生学习情况</t>
    </r>
  </si>
  <si>
    <r>
      <rPr>
        <sz val="11"/>
        <rFont val="宋体"/>
        <family val="3"/>
        <charset val="134"/>
      </rPr>
      <t>工资保险总额</t>
    </r>
  </si>
  <si>
    <t>1017000</t>
  </si>
  <si>
    <r>
      <rPr>
        <sz val="11"/>
        <rFont val="宋体"/>
        <family val="3"/>
        <charset val="134"/>
      </rPr>
      <t>满足基层群众就医需求</t>
    </r>
  </si>
  <si>
    <r>
      <rPr>
        <sz val="11"/>
        <rFont val="宋体"/>
        <family val="3"/>
        <charset val="134"/>
      </rPr>
      <t>51112922T000004924812-基本公共卫生服务项目</t>
    </r>
  </si>
  <si>
    <r>
      <rPr>
        <sz val="11"/>
        <rFont val="宋体"/>
        <family val="3"/>
        <charset val="134"/>
      </rPr>
      <t>常住人口20.5万人，人均补助标准79元/人/年，县级财政承担10%，金额161.95万元</t>
    </r>
  </si>
  <si>
    <r>
      <rPr>
        <sz val="11"/>
        <rFont val="宋体"/>
        <family val="3"/>
        <charset val="134"/>
      </rPr>
      <t>服务人口</t>
    </r>
  </si>
  <si>
    <t>205000</t>
  </si>
  <si>
    <r>
      <rPr>
        <sz val="11"/>
        <rFont val="宋体"/>
        <family val="3"/>
        <charset val="134"/>
      </rPr>
      <t>健康档案等建档率</t>
    </r>
  </si>
  <si>
    <r>
      <rPr>
        <sz val="11"/>
        <rFont val="宋体"/>
        <family val="3"/>
        <charset val="134"/>
      </rPr>
      <t>儿童及老年人体检</t>
    </r>
  </si>
  <si>
    <t>0</t>
  </si>
  <si>
    <t>79</t>
  </si>
  <si>
    <t>元/人年</t>
  </si>
  <si>
    <r>
      <rPr>
        <sz val="11"/>
        <rFont val="宋体"/>
        <family val="3"/>
        <charset val="134"/>
      </rPr>
      <t>辖区群众健康度</t>
    </r>
  </si>
  <si>
    <t>85</t>
  </si>
  <si>
    <r>
      <rPr>
        <sz val="11"/>
        <rFont val="宋体"/>
        <family val="3"/>
        <charset val="134"/>
      </rPr>
      <t>辖区群众满意度</t>
    </r>
  </si>
  <si>
    <r>
      <rPr>
        <sz val="11"/>
        <rFont val="宋体"/>
        <family val="3"/>
        <charset val="134"/>
      </rPr>
      <t>51112922T000004924821-计划生育家庭独生子女父母奖励金</t>
    </r>
  </si>
  <si>
    <r>
      <rPr>
        <sz val="11"/>
        <rFont val="宋体"/>
        <family val="3"/>
        <charset val="134"/>
      </rPr>
      <t>该项目资金用于计划生育家庭独生子女父母奖励。</t>
    </r>
  </si>
  <si>
    <r>
      <rPr>
        <sz val="11"/>
        <rFont val="宋体"/>
        <family val="3"/>
        <charset val="134"/>
      </rPr>
      <t>独生子女父母人数</t>
    </r>
  </si>
  <si>
    <t>2226</t>
  </si>
  <si>
    <r>
      <rPr>
        <sz val="11"/>
        <rFont val="宋体"/>
        <family val="3"/>
        <charset val="134"/>
      </rPr>
      <t>标准复核审查</t>
    </r>
  </si>
  <si>
    <r>
      <rPr>
        <sz val="11"/>
        <rFont val="宋体"/>
        <family val="3"/>
        <charset val="134"/>
      </rPr>
      <t>发放期间</t>
    </r>
  </si>
  <si>
    <t>年</t>
  </si>
  <si>
    <t>120</t>
  </si>
  <si>
    <t>元</t>
  </si>
  <si>
    <r>
      <rPr>
        <sz val="11"/>
        <rFont val="宋体"/>
        <family val="3"/>
        <charset val="134"/>
      </rPr>
      <t>贯彻计划生育政策</t>
    </r>
  </si>
  <si>
    <r>
      <rPr>
        <sz val="11"/>
        <rFont val="宋体"/>
        <family val="3"/>
        <charset val="134"/>
      </rPr>
      <t>独生子女父母满意度</t>
    </r>
  </si>
  <si>
    <r>
      <rPr>
        <sz val="11"/>
        <rFont val="宋体"/>
        <family val="3"/>
        <charset val="134"/>
      </rPr>
      <t>51112922T000004924826-新冠疫情常态化防控经费</t>
    </r>
  </si>
  <si>
    <r>
      <rPr>
        <sz val="11"/>
        <rFont val="宋体"/>
        <family val="3"/>
        <charset val="134"/>
      </rPr>
      <t>该项目资金用于新冠肺炎疫情常态化防控产生的相关费用。</t>
    </r>
  </si>
  <si>
    <r>
      <rPr>
        <sz val="11"/>
        <rFont val="宋体"/>
        <family val="3"/>
        <charset val="134"/>
      </rPr>
      <t>疫情防控乡镇数量</t>
    </r>
  </si>
  <si>
    <t>19</t>
  </si>
  <si>
    <r>
      <rPr>
        <sz val="11"/>
        <rFont val="宋体"/>
        <family val="3"/>
        <charset val="134"/>
      </rPr>
      <t>疫情防控措施落实质量</t>
    </r>
  </si>
  <si>
    <r>
      <rPr>
        <sz val="11"/>
        <rFont val="宋体"/>
        <family val="3"/>
        <charset val="134"/>
      </rPr>
      <t>疫情应对时效性</t>
    </r>
  </si>
  <si>
    <r>
      <rPr>
        <sz val="11"/>
        <rFont val="宋体"/>
        <family val="3"/>
        <charset val="134"/>
      </rPr>
      <t>疫情防控肺炎</t>
    </r>
  </si>
  <si>
    <t>4000000</t>
  </si>
  <si>
    <r>
      <rPr>
        <sz val="11"/>
        <rFont val="宋体"/>
        <family val="3"/>
        <charset val="134"/>
      </rPr>
      <t>遏制疫情发生及满意</t>
    </r>
  </si>
  <si>
    <r>
      <rPr>
        <sz val="11"/>
        <rFont val="宋体"/>
        <family val="3"/>
        <charset val="134"/>
      </rPr>
      <t>51112922T000004924841-红十字会精神传播经费</t>
    </r>
  </si>
  <si>
    <r>
      <rPr>
        <sz val="11"/>
        <rFont val="宋体"/>
        <family val="3"/>
        <charset val="134"/>
      </rPr>
      <t>该项目资产用于红十字会精神弘扬产生的相关费用。</t>
    </r>
  </si>
  <si>
    <r>
      <rPr>
        <sz val="11"/>
        <rFont val="宋体"/>
        <family val="3"/>
        <charset val="134"/>
      </rPr>
      <t>宣传次数</t>
    </r>
  </si>
  <si>
    <t>次/年</t>
  </si>
  <si>
    <r>
      <rPr>
        <sz val="11"/>
        <rFont val="宋体"/>
        <family val="3"/>
        <charset val="134"/>
      </rPr>
      <t>宣传质量</t>
    </r>
  </si>
  <si>
    <r>
      <rPr>
        <sz val="11"/>
        <rFont val="宋体"/>
        <family val="3"/>
        <charset val="134"/>
      </rPr>
      <t>月度宣传及时性</t>
    </r>
  </si>
  <si>
    <r>
      <rPr>
        <sz val="11"/>
        <rFont val="宋体"/>
        <family val="3"/>
        <charset val="134"/>
      </rPr>
      <t>宣传成本</t>
    </r>
  </si>
  <si>
    <t>50000</t>
  </si>
  <si>
    <r>
      <rPr>
        <sz val="11"/>
        <rFont val="宋体"/>
        <family val="3"/>
        <charset val="134"/>
      </rPr>
      <t>弘扬红十字精神</t>
    </r>
  </si>
  <si>
    <r>
      <rPr>
        <sz val="11"/>
        <rFont val="宋体"/>
        <family val="3"/>
        <charset val="134"/>
      </rPr>
      <t>51112922T000004924858-红十字会备灾救灾专项资金</t>
    </r>
  </si>
  <si>
    <r>
      <rPr>
        <sz val="11"/>
        <rFont val="宋体"/>
        <family val="3"/>
        <charset val="134"/>
      </rPr>
      <t>该资金用于红十字会采购和储备救灾物资。</t>
    </r>
  </si>
  <si>
    <r>
      <rPr>
        <sz val="11"/>
        <rFont val="宋体"/>
        <family val="3"/>
        <charset val="134"/>
      </rPr>
      <t>物资储备量</t>
    </r>
  </si>
  <si>
    <r>
      <rPr>
        <sz val="11"/>
        <rFont val="宋体"/>
        <family val="3"/>
        <charset val="134"/>
      </rPr>
      <t>物资合格及质量</t>
    </r>
  </si>
  <si>
    <r>
      <rPr>
        <sz val="11"/>
        <rFont val="宋体"/>
        <family val="3"/>
        <charset val="134"/>
      </rPr>
      <t>采购期间</t>
    </r>
  </si>
  <si>
    <r>
      <rPr>
        <sz val="11"/>
        <rFont val="宋体"/>
        <family val="3"/>
        <charset val="134"/>
      </rPr>
      <t>采购成本</t>
    </r>
  </si>
  <si>
    <t>200000</t>
  </si>
  <si>
    <r>
      <rPr>
        <sz val="11"/>
        <rFont val="宋体"/>
        <family val="3"/>
        <charset val="134"/>
      </rPr>
      <t>保障救灾物资储备</t>
    </r>
  </si>
  <si>
    <r>
      <rPr>
        <sz val="11"/>
        <rFont val="宋体"/>
        <family val="3"/>
        <charset val="134"/>
      </rPr>
      <t>受灾地区群众</t>
    </r>
  </si>
  <si>
    <r>
      <rPr>
        <sz val="11"/>
        <rFont val="宋体"/>
        <family val="3"/>
        <charset val="134"/>
      </rPr>
      <t>51112922T000004924867-计划生育家庭奖励扶助</t>
    </r>
  </si>
  <si>
    <r>
      <rPr>
        <sz val="11"/>
        <rFont val="宋体"/>
        <family val="3"/>
        <charset val="134"/>
      </rPr>
      <t>该资金用于计划生育家庭奖励。</t>
    </r>
  </si>
  <si>
    <r>
      <rPr>
        <sz val="11"/>
        <rFont val="宋体"/>
        <family val="3"/>
        <charset val="134"/>
      </rPr>
      <t>奖励人数</t>
    </r>
  </si>
  <si>
    <t>6350</t>
  </si>
  <si>
    <r>
      <rPr>
        <sz val="11"/>
        <rFont val="宋体"/>
        <family val="3"/>
        <charset val="134"/>
      </rPr>
      <t>合规性审查</t>
    </r>
  </si>
  <si>
    <t>98</t>
  </si>
  <si>
    <r>
      <rPr>
        <sz val="11"/>
        <rFont val="宋体"/>
        <family val="3"/>
        <charset val="134"/>
      </rPr>
      <t>发放期限</t>
    </r>
  </si>
  <si>
    <r>
      <rPr>
        <sz val="11"/>
        <rFont val="宋体"/>
        <family val="3"/>
        <charset val="134"/>
      </rPr>
      <t>标准</t>
    </r>
  </si>
  <si>
    <t>960</t>
  </si>
  <si>
    <r>
      <rPr>
        <sz val="11"/>
        <rFont val="宋体"/>
        <family val="3"/>
        <charset val="134"/>
      </rPr>
      <t>提高政策执行</t>
    </r>
  </si>
  <si>
    <r>
      <rPr>
        <sz val="11"/>
        <rFont val="宋体"/>
        <family val="3"/>
        <charset val="134"/>
      </rPr>
      <t>奖励对象</t>
    </r>
  </si>
  <si>
    <r>
      <rPr>
        <sz val="11"/>
        <rFont val="宋体"/>
        <family val="3"/>
        <charset val="134"/>
      </rPr>
      <t>51112922T000004924877-计划生育家庭特别扶助</t>
    </r>
  </si>
  <si>
    <r>
      <rPr>
        <sz val="11"/>
        <rFont val="宋体"/>
        <family val="3"/>
        <charset val="134"/>
      </rPr>
      <t>该资金用于计划生育家庭死亡、伤残、并发症扶助。</t>
    </r>
  </si>
  <si>
    <r>
      <rPr>
        <sz val="11"/>
        <rFont val="宋体"/>
        <family val="3"/>
        <charset val="134"/>
      </rPr>
      <t>伤残扶助</t>
    </r>
  </si>
  <si>
    <t>140</t>
  </si>
  <si>
    <r>
      <rPr>
        <sz val="11"/>
        <rFont val="宋体"/>
        <family val="3"/>
        <charset val="134"/>
      </rPr>
      <t>三级并发症</t>
    </r>
  </si>
  <si>
    <t>9</t>
  </si>
  <si>
    <r>
      <rPr>
        <sz val="11"/>
        <rFont val="宋体"/>
        <family val="3"/>
        <charset val="134"/>
      </rPr>
      <t>死亡扶助</t>
    </r>
  </si>
  <si>
    <t>230</t>
  </si>
  <si>
    <t>1000</t>
  </si>
  <si>
    <t>6</t>
  </si>
  <si>
    <t>4200</t>
  </si>
  <si>
    <t>5400</t>
  </si>
  <si>
    <t>1200</t>
  </si>
  <si>
    <r>
      <rPr>
        <sz val="11"/>
        <rFont val="宋体"/>
        <family val="3"/>
        <charset val="134"/>
      </rPr>
      <t>对扶助对象进行帮扶</t>
    </r>
  </si>
  <si>
    <r>
      <rPr>
        <sz val="11"/>
        <rFont val="宋体"/>
        <family val="3"/>
        <charset val="134"/>
      </rPr>
      <t>扶助对象满意度</t>
    </r>
  </si>
  <si>
    <r>
      <rPr>
        <sz val="11"/>
        <rFont val="宋体"/>
        <family val="3"/>
        <charset val="134"/>
      </rPr>
      <t>51112922T000004924882-免费计划生育技术服务</t>
    </r>
  </si>
  <si>
    <r>
      <rPr>
        <sz val="11"/>
        <rFont val="宋体"/>
        <family val="3"/>
        <charset val="134"/>
      </rPr>
      <t>该项目资金用于计划生育免费手术产生的相关费用。</t>
    </r>
  </si>
  <si>
    <r>
      <rPr>
        <sz val="11"/>
        <rFont val="宋体"/>
        <family val="3"/>
        <charset val="134"/>
      </rPr>
      <t>计生免费手术例数</t>
    </r>
  </si>
  <si>
    <t>每例</t>
  </si>
  <si>
    <r>
      <rPr>
        <sz val="11"/>
        <rFont val="宋体"/>
        <family val="3"/>
        <charset val="134"/>
      </rPr>
      <t>是否存在医疗事故</t>
    </r>
  </si>
  <si>
    <t>10</t>
  </si>
  <si>
    <r>
      <rPr>
        <sz val="11"/>
        <rFont val="宋体"/>
        <family val="3"/>
        <charset val="134"/>
      </rPr>
      <t>年度目标完成</t>
    </r>
  </si>
  <si>
    <r>
      <rPr>
        <sz val="11"/>
        <rFont val="宋体"/>
        <family val="3"/>
        <charset val="134"/>
      </rPr>
      <t>计划生育手术费用</t>
    </r>
  </si>
  <si>
    <r>
      <rPr>
        <sz val="11"/>
        <rFont val="宋体"/>
        <family val="3"/>
        <charset val="134"/>
      </rPr>
      <t>计划生育政策执行度</t>
    </r>
  </si>
  <si>
    <r>
      <rPr>
        <sz val="11"/>
        <rFont val="宋体"/>
        <family val="3"/>
        <charset val="134"/>
      </rPr>
      <t>51112922T000004943085-乡镇卫生院基药补助</t>
    </r>
  </si>
  <si>
    <r>
      <rPr>
        <sz val="11"/>
        <rFont val="宋体"/>
        <family val="3"/>
        <charset val="134"/>
      </rPr>
      <t>对乡镇卫生院实施《基本药物支付》进行补助。</t>
    </r>
  </si>
  <si>
    <r>
      <rPr>
        <sz val="11"/>
        <rFont val="宋体"/>
        <family val="3"/>
        <charset val="134"/>
      </rPr>
      <t>补助人口数</t>
    </r>
  </si>
  <si>
    <r>
      <rPr>
        <sz val="11"/>
        <rFont val="宋体"/>
        <family val="3"/>
        <charset val="134"/>
      </rPr>
      <t>基药药物合格率</t>
    </r>
  </si>
  <si>
    <r>
      <rPr>
        <sz val="11"/>
        <rFont val="宋体"/>
        <family val="3"/>
        <charset val="134"/>
      </rPr>
      <t>支付完成率</t>
    </r>
  </si>
  <si>
    <r>
      <rPr>
        <sz val="11"/>
        <rFont val="宋体"/>
        <family val="3"/>
        <charset val="134"/>
      </rPr>
      <t>补助资金</t>
    </r>
  </si>
  <si>
    <t>106000</t>
  </si>
  <si>
    <r>
      <rPr>
        <sz val="11"/>
        <rFont val="宋体"/>
        <family val="3"/>
        <charset val="134"/>
      </rPr>
      <t>减轻患者看病贵</t>
    </r>
  </si>
  <si>
    <r>
      <rPr>
        <sz val="11"/>
        <rFont val="宋体"/>
        <family val="3"/>
        <charset val="134"/>
      </rPr>
      <t>51112922T000005282170-沐川县公共卫生综合能力提升项目</t>
    </r>
  </si>
  <si>
    <r>
      <rPr>
        <sz val="11"/>
        <rFont val="宋体"/>
        <family val="3"/>
        <charset val="134"/>
      </rPr>
      <t>该政府性基金主要用于我县公共卫生综合能力提升所需支出。</t>
    </r>
  </si>
  <si>
    <r>
      <rPr>
        <sz val="11"/>
        <rFont val="宋体"/>
        <family val="3"/>
        <charset val="134"/>
      </rPr>
      <t>公立医院公共卫生服务能力提升单位数量</t>
    </r>
  </si>
  <si>
    <r>
      <rPr>
        <sz val="11"/>
        <rFont val="宋体"/>
        <family val="3"/>
        <charset val="134"/>
      </rPr>
      <t>公共卫生服务能力提升质量</t>
    </r>
  </si>
  <si>
    <r>
      <rPr>
        <sz val="11"/>
        <rFont val="宋体"/>
        <family val="3"/>
        <charset val="134"/>
      </rPr>
      <t>公共卫生服务能力提升时限</t>
    </r>
  </si>
  <si>
    <r>
      <rPr>
        <sz val="11"/>
        <rFont val="宋体"/>
        <family val="3"/>
        <charset val="134"/>
      </rPr>
      <t>公共卫生服务能力提升成本</t>
    </r>
  </si>
  <si>
    <t>36250576.05</t>
  </si>
  <si>
    <r>
      <rPr>
        <sz val="11"/>
        <rFont val="宋体"/>
        <family val="3"/>
        <charset val="134"/>
      </rPr>
      <t>效果指标</t>
    </r>
  </si>
  <si>
    <r>
      <rPr>
        <sz val="11"/>
        <rFont val="宋体"/>
        <family val="3"/>
        <charset val="134"/>
      </rPr>
      <t>公共卫生服务能力提升效果</t>
    </r>
  </si>
  <si>
    <r>
      <rPr>
        <sz val="11"/>
        <rFont val="宋体"/>
        <family val="3"/>
        <charset val="134"/>
      </rPr>
      <t>提升患者就医便捷性</t>
    </r>
  </si>
  <si>
    <r>
      <rPr>
        <sz val="11"/>
        <rFont val="宋体"/>
        <family val="3"/>
        <charset val="134"/>
      </rPr>
      <t>319002-疾病预防控制中心</t>
    </r>
  </si>
  <si>
    <r>
      <rPr>
        <sz val="11"/>
        <rFont val="宋体"/>
        <family val="3"/>
        <charset val="134"/>
      </rPr>
      <t>51112922T000004921320-艾滋病防治项目</t>
    </r>
  </si>
  <si>
    <r>
      <rPr>
        <sz val="11"/>
        <rFont val="宋体"/>
        <family val="3"/>
        <charset val="134"/>
      </rPr>
      <t>初筛查人数</t>
    </r>
  </si>
  <si>
    <t>86233</t>
  </si>
  <si>
    <r>
      <rPr>
        <sz val="11"/>
        <rFont val="宋体"/>
        <family val="3"/>
        <charset val="134"/>
      </rPr>
      <t>按时按规范要求进行检测</t>
    </r>
  </si>
  <si>
    <r>
      <rPr>
        <sz val="11"/>
        <rFont val="宋体"/>
        <family val="3"/>
        <charset val="134"/>
      </rPr>
      <t>2022年完成项目</t>
    </r>
  </si>
  <si>
    <t>≤</t>
  </si>
  <si>
    <r>
      <rPr>
        <sz val="11"/>
        <rFont val="宋体"/>
        <family val="3"/>
        <charset val="134"/>
      </rPr>
      <t>试剂成本</t>
    </r>
  </si>
  <si>
    <t>5.6</t>
  </si>
  <si>
    <t>元/人·次</t>
  </si>
  <si>
    <r>
      <rPr>
        <sz val="11"/>
        <rFont val="宋体"/>
        <family val="3"/>
        <charset val="134"/>
      </rPr>
      <t>抑制了疾病的传播</t>
    </r>
  </si>
  <si>
    <r>
      <rPr>
        <sz val="11"/>
        <rFont val="宋体"/>
        <family val="3"/>
        <charset val="134"/>
      </rPr>
      <t>96</t>
    </r>
  </si>
  <si>
    <r>
      <rPr>
        <sz val="11"/>
        <rFont val="宋体"/>
        <family val="3"/>
        <charset val="134"/>
      </rPr>
      <t>51112922T000004921340-结核病防治项目</t>
    </r>
  </si>
  <si>
    <r>
      <rPr>
        <sz val="11"/>
        <rFont val="宋体"/>
        <family val="3"/>
        <charset val="134"/>
      </rPr>
      <t>通过宣传，增强了群众对结核病防治知识的了解和群众的满意度。</t>
    </r>
  </si>
  <si>
    <r>
      <rPr>
        <sz val="11"/>
        <rFont val="宋体"/>
        <family val="3"/>
        <charset val="134"/>
      </rPr>
      <t>宣传人数</t>
    </r>
  </si>
  <si>
    <t>20000</t>
  </si>
  <si>
    <r>
      <rPr>
        <sz val="11"/>
        <rFont val="宋体"/>
        <family val="3"/>
        <charset val="134"/>
      </rPr>
      <t>根据上级要求按时完成</t>
    </r>
  </si>
  <si>
    <r>
      <rPr>
        <sz val="11"/>
        <rFont val="宋体"/>
        <family val="3"/>
        <charset val="134"/>
      </rPr>
      <t>1元/份</t>
    </r>
  </si>
  <si>
    <r>
      <rPr>
        <sz val="11"/>
        <rFont val="宋体"/>
        <family val="3"/>
        <charset val="134"/>
      </rPr>
      <t>增强了群众对结核病防治知识的了解</t>
    </r>
  </si>
  <si>
    <r>
      <rPr>
        <sz val="11"/>
        <rFont val="宋体"/>
        <family val="3"/>
        <charset val="134"/>
      </rPr>
      <t>95</t>
    </r>
  </si>
  <si>
    <r>
      <rPr>
        <sz val="11"/>
        <rFont val="宋体"/>
        <family val="3"/>
        <charset val="134"/>
      </rPr>
      <t>51112922T000004921368-预防接种服务费</t>
    </r>
  </si>
  <si>
    <r>
      <rPr>
        <sz val="11"/>
        <rFont val="宋体"/>
        <family val="3"/>
        <charset val="134"/>
      </rPr>
      <t>2022年度按时按规范接种疫苗15000支，通过预防接种提高了免疫力，减少疾病感染机会。</t>
    </r>
  </si>
  <si>
    <r>
      <rPr>
        <sz val="11"/>
        <rFont val="宋体"/>
        <family val="3"/>
        <charset val="134"/>
      </rPr>
      <t>接种数量</t>
    </r>
  </si>
  <si>
    <t>150000</t>
  </si>
  <si>
    <t>支</t>
  </si>
  <si>
    <r>
      <rPr>
        <sz val="11"/>
        <rFont val="宋体"/>
        <family val="3"/>
        <charset val="134"/>
      </rPr>
      <t>按时按要求规范接种</t>
    </r>
  </si>
  <si>
    <r>
      <rPr>
        <sz val="11"/>
        <rFont val="宋体"/>
        <family val="3"/>
        <charset val="134"/>
      </rPr>
      <t>支出标准</t>
    </r>
  </si>
  <si>
    <t>20</t>
  </si>
  <si>
    <t>元/支</t>
  </si>
  <si>
    <r>
      <rPr>
        <sz val="11"/>
        <rFont val="宋体"/>
        <family val="3"/>
        <charset val="134"/>
      </rPr>
      <t>提高免疫力，减少疾病感染机会</t>
    </r>
  </si>
  <si>
    <r>
      <rPr>
        <sz val="11"/>
        <rFont val="宋体"/>
        <family val="3"/>
        <charset val="134"/>
      </rPr>
      <t>319003-妇幼保健计划生育服务中心</t>
    </r>
  </si>
  <si>
    <r>
      <rPr>
        <sz val="11"/>
        <rFont val="宋体"/>
        <family val="3"/>
        <charset val="134"/>
      </rPr>
      <t>51112922T000004921439-农村妇女“宫颈癌”检查</t>
    </r>
  </si>
  <si>
    <r>
      <rPr>
        <sz val="11"/>
        <rFont val="宋体"/>
        <family val="3"/>
        <charset val="134"/>
      </rPr>
      <t>普及“两癌”防治知识，增强农村妇女自我保健意识和技能，提高“两癌”早诊率。完善妇女“两癌”防治工作机制，提高“两癌”防治水平，逐步降低“两癌”死亡率，改善农村妇女健康状况。</t>
    </r>
  </si>
  <si>
    <r>
      <rPr>
        <sz val="11"/>
        <rFont val="宋体"/>
        <family val="3"/>
        <charset val="134"/>
      </rPr>
      <t>宫颈癌检查人数</t>
    </r>
  </si>
  <si>
    <t>10000</t>
  </si>
  <si>
    <t>人数</t>
  </si>
  <si>
    <r>
      <rPr>
        <sz val="11"/>
        <rFont val="宋体"/>
        <family val="3"/>
        <charset val="134"/>
      </rPr>
      <t>宫颈癌筛查率</t>
    </r>
  </si>
  <si>
    <r>
      <rPr>
        <sz val="11"/>
        <rFont val="宋体"/>
        <family val="3"/>
        <charset val="134"/>
      </rPr>
      <t>筛查时限</t>
    </r>
  </si>
  <si>
    <r>
      <rPr>
        <sz val="11"/>
        <rFont val="宋体"/>
        <family val="3"/>
        <charset val="134"/>
      </rPr>
      <t>宫颈癌筛查标准</t>
    </r>
  </si>
  <si>
    <t>49</t>
  </si>
  <si>
    <r>
      <rPr>
        <sz val="11"/>
        <rFont val="宋体"/>
        <family val="3"/>
        <charset val="134"/>
      </rPr>
      <t>改善农村妇女健康状况，提高预防水平</t>
    </r>
  </si>
  <si>
    <r>
      <rPr>
        <sz val="11"/>
        <rFont val="宋体"/>
        <family val="3"/>
        <charset val="134"/>
      </rPr>
      <t>51112922T000004921493-农村妇女“乳腺癌”检查</t>
    </r>
  </si>
  <si>
    <r>
      <rPr>
        <sz val="11"/>
        <rFont val="宋体"/>
        <family val="3"/>
        <charset val="134"/>
      </rPr>
      <t>乳腺癌检查人数</t>
    </r>
  </si>
  <si>
    <r>
      <rPr>
        <sz val="11"/>
        <rFont val="宋体"/>
        <family val="3"/>
        <charset val="134"/>
      </rPr>
      <t>乳腺癌筛查覆盖率</t>
    </r>
  </si>
  <si>
    <t>70</t>
  </si>
  <si>
    <r>
      <rPr>
        <sz val="11"/>
        <rFont val="宋体"/>
        <family val="3"/>
        <charset val="134"/>
      </rPr>
      <t>乳腺癌筛查标准</t>
    </r>
  </si>
  <si>
    <r>
      <rPr>
        <sz val="11"/>
        <rFont val="宋体"/>
        <family val="3"/>
        <charset val="134"/>
      </rPr>
      <t>改善农村妇女健康状况</t>
    </r>
  </si>
  <si>
    <r>
      <rPr>
        <sz val="11"/>
        <rFont val="宋体"/>
        <family val="3"/>
        <charset val="134"/>
      </rPr>
      <t>95%</t>
    </r>
  </si>
  <si>
    <r>
      <rPr>
        <sz val="11"/>
        <rFont val="宋体"/>
        <family val="3"/>
        <charset val="134"/>
      </rPr>
      <t>51112922T000004921538-农村妇女“常见病”检查</t>
    </r>
  </si>
  <si>
    <r>
      <rPr>
        <sz val="11"/>
        <rFont val="宋体"/>
        <family val="3"/>
        <charset val="134"/>
      </rPr>
      <t>提高诊断效果，防范疾病，改善妇女健康状况</t>
    </r>
  </si>
  <si>
    <r>
      <rPr>
        <sz val="11"/>
        <rFont val="宋体"/>
        <family val="3"/>
        <charset val="134"/>
      </rPr>
      <t>省级项目方案</t>
    </r>
  </si>
  <si>
    <t>3000</t>
  </si>
  <si>
    <r>
      <rPr>
        <sz val="11"/>
        <rFont val="宋体"/>
        <family val="3"/>
        <charset val="134"/>
      </rPr>
      <t>检查率</t>
    </r>
  </si>
  <si>
    <t>75</t>
  </si>
  <si>
    <r>
      <rPr>
        <sz val="11"/>
        <rFont val="宋体"/>
        <family val="3"/>
        <charset val="134"/>
      </rPr>
      <t>检查时间</t>
    </r>
  </si>
  <si>
    <t>53</t>
  </si>
  <si>
    <r>
      <rPr>
        <sz val="11"/>
        <rFont val="宋体"/>
        <family val="3"/>
        <charset val="134"/>
      </rPr>
      <t>检查对象满意度</t>
    </r>
  </si>
  <si>
    <r>
      <rPr>
        <sz val="11"/>
        <rFont val="宋体"/>
        <family val="3"/>
        <charset val="134"/>
      </rPr>
      <t>51112922T000004921564-农村妇女增补叶酸预防神经管缺陷</t>
    </r>
  </si>
  <si>
    <r>
      <rPr>
        <sz val="11"/>
        <rFont val="宋体"/>
        <family val="3"/>
        <charset val="134"/>
      </rPr>
      <t>让每位准备怀孕和孕早期3个月的农村生育妇女都能享受免费增补叶酸服务，有效降低神经管缺陷发生率，提高出生人口素质。</t>
    </r>
  </si>
  <si>
    <r>
      <rPr>
        <sz val="11"/>
        <rFont val="宋体"/>
        <family val="3"/>
        <charset val="134"/>
      </rPr>
      <t>增补人数</t>
    </r>
  </si>
  <si>
    <t>1700</t>
  </si>
  <si>
    <r>
      <rPr>
        <sz val="11"/>
        <rFont val="宋体"/>
        <family val="3"/>
        <charset val="134"/>
      </rPr>
      <t>叶酸服用率</t>
    </r>
  </si>
  <si>
    <r>
      <rPr>
        <sz val="11"/>
        <rFont val="宋体"/>
        <family val="3"/>
        <charset val="134"/>
      </rPr>
      <t>叶酸增补时限</t>
    </r>
  </si>
  <si>
    <t>25</t>
  </si>
  <si>
    <t>元/人</t>
  </si>
  <si>
    <r>
      <rPr>
        <sz val="11"/>
        <rFont val="宋体"/>
        <family val="3"/>
        <charset val="134"/>
      </rPr>
      <t>降低新生儿缺陷，提高出生人口素质</t>
    </r>
  </si>
  <si>
    <r>
      <rPr>
        <sz val="11"/>
        <rFont val="宋体"/>
        <family val="3"/>
        <charset val="134"/>
      </rPr>
      <t>育龄妇女满意度</t>
    </r>
  </si>
  <si>
    <r>
      <rPr>
        <sz val="11"/>
        <rFont val="宋体"/>
        <family val="3"/>
        <charset val="134"/>
      </rPr>
      <t>51112922T000004921576-贫困地区新生儿疾病筛查</t>
    </r>
  </si>
  <si>
    <r>
      <rPr>
        <sz val="11"/>
        <rFont val="宋体"/>
        <family val="3"/>
        <charset val="134"/>
      </rPr>
      <t>早期发现新生儿疾病，使患儿得到及时诊断和治疗，降低儿童智障和听力残疾发生率，提高人口素质，促进新生儿疾病筛查服务网络建立和完善。</t>
    </r>
  </si>
  <si>
    <r>
      <rPr>
        <sz val="11"/>
        <rFont val="宋体"/>
        <family val="3"/>
        <charset val="134"/>
      </rPr>
      <t>省级项目实施方案</t>
    </r>
  </si>
  <si>
    <t>1900</t>
  </si>
  <si>
    <r>
      <rPr>
        <sz val="11"/>
        <rFont val="宋体"/>
        <family val="3"/>
        <charset val="134"/>
      </rPr>
      <t>筛查率</t>
    </r>
  </si>
  <si>
    <r>
      <rPr>
        <sz val="11"/>
        <rFont val="宋体"/>
        <family val="3"/>
        <charset val="134"/>
      </rPr>
      <t>工作经费</t>
    </r>
  </si>
  <si>
    <t>5000</t>
  </si>
  <si>
    <r>
      <rPr>
        <sz val="11"/>
        <rFont val="宋体"/>
        <family val="3"/>
        <charset val="134"/>
      </rPr>
      <t>提高人口素质，促进新生儿疾病筛查服务网络建立和完善</t>
    </r>
  </si>
  <si>
    <r>
      <rPr>
        <sz val="11"/>
        <rFont val="宋体"/>
        <family val="3"/>
        <charset val="134"/>
      </rPr>
      <t>筛查对象满意度</t>
    </r>
  </si>
  <si>
    <r>
      <rPr>
        <sz val="11"/>
        <rFont val="宋体"/>
        <family val="3"/>
        <charset val="134"/>
      </rPr>
      <t>51112922T000004921586-免费婚前医学检查</t>
    </r>
  </si>
  <si>
    <r>
      <rPr>
        <sz val="11"/>
        <rFont val="宋体"/>
        <family val="3"/>
        <charset val="134"/>
      </rPr>
      <t>进一步加强出生缺陷预防，促进人口素质提高，促进婚姻家庭幸福和社会和谐。</t>
    </r>
  </si>
  <si>
    <r>
      <rPr>
        <sz val="11"/>
        <rFont val="宋体"/>
        <family val="3"/>
        <charset val="134"/>
      </rPr>
      <t>省级项目实施人数</t>
    </r>
  </si>
  <si>
    <t>1400</t>
  </si>
  <si>
    <r>
      <rPr>
        <sz val="11"/>
        <rFont val="宋体"/>
        <family val="3"/>
        <charset val="134"/>
      </rPr>
      <t>婚检率</t>
    </r>
  </si>
  <si>
    <r>
      <rPr>
        <sz val="11"/>
        <rFont val="宋体"/>
        <family val="3"/>
        <charset val="134"/>
      </rPr>
      <t>检查时限</t>
    </r>
  </si>
  <si>
    <t>240</t>
  </si>
  <si>
    <r>
      <rPr>
        <sz val="11"/>
        <rFont val="宋体"/>
        <family val="3"/>
        <charset val="134"/>
      </rPr>
      <t>加强出生缺陷预防，促进人口素质提高，促进婚姻家庭幸福和社会和谐</t>
    </r>
  </si>
  <si>
    <r>
      <rPr>
        <sz val="11"/>
        <rFont val="宋体"/>
        <family val="3"/>
        <charset val="134"/>
      </rPr>
      <t>婚姻登记当事人满意度</t>
    </r>
  </si>
  <si>
    <r>
      <rPr>
        <sz val="11"/>
        <rFont val="宋体"/>
        <family val="3"/>
        <charset val="134"/>
      </rPr>
      <t>51112922T000004921592-免费孕前优生健康检查</t>
    </r>
  </si>
  <si>
    <r>
      <rPr>
        <sz val="11"/>
        <rFont val="宋体"/>
        <family val="3"/>
        <charset val="134"/>
      </rPr>
      <t>在全省建立免费孕前优生健康检查制度，让每一对计划怀孕夫妇都能享受带免费孕前优生健康检查，有效降低出生缺陷发生风险，提高出生人口质素质。</t>
    </r>
  </si>
  <si>
    <r>
      <rPr>
        <sz val="11"/>
        <rFont val="宋体"/>
        <family val="3"/>
        <charset val="134"/>
      </rPr>
      <t>检查数量</t>
    </r>
  </si>
  <si>
    <r>
      <rPr>
        <sz val="11"/>
        <rFont val="宋体"/>
        <family val="3"/>
        <charset val="134"/>
      </rPr>
      <t>覆盖率</t>
    </r>
  </si>
  <si>
    <t>80</t>
  </si>
  <si>
    <r>
      <rPr>
        <sz val="11"/>
        <rFont val="宋体"/>
        <family val="3"/>
        <charset val="134"/>
      </rPr>
      <t>孕检时限</t>
    </r>
  </si>
  <si>
    <r>
      <rPr>
        <sz val="11"/>
        <rFont val="宋体"/>
        <family val="3"/>
        <charset val="134"/>
      </rPr>
      <t>有效降低出生缺陷发生风险，提高出生人口素质</t>
    </r>
  </si>
  <si>
    <r>
      <rPr>
        <sz val="11"/>
        <rFont val="宋体"/>
        <family val="3"/>
        <charset val="134"/>
      </rPr>
      <t>育龄人群满意度</t>
    </r>
  </si>
  <si>
    <r>
      <rPr>
        <sz val="11"/>
        <rFont val="宋体"/>
        <family val="3"/>
        <charset val="134"/>
      </rPr>
      <t>51112922T000004921610-贫困地区儿童营养改善计划</t>
    </r>
  </si>
  <si>
    <r>
      <rPr>
        <sz val="11"/>
        <rFont val="宋体"/>
        <family val="3"/>
        <charset val="134"/>
      </rPr>
      <t>普及婴幼儿科学喂养知识与技能，降低婴幼儿贫血率和生长迟缓率，改善儿童健康状况。</t>
    </r>
  </si>
  <si>
    <r>
      <rPr>
        <sz val="11"/>
        <rFont val="宋体"/>
        <family val="3"/>
        <charset val="134"/>
      </rPr>
      <t>发放人群</t>
    </r>
  </si>
  <si>
    <r>
      <rPr>
        <sz val="11"/>
        <rFont val="宋体"/>
        <family val="3"/>
        <charset val="134"/>
      </rPr>
      <t>发放率</t>
    </r>
  </si>
  <si>
    <r>
      <rPr>
        <sz val="11"/>
        <rFont val="宋体"/>
        <family val="3"/>
        <charset val="134"/>
      </rPr>
      <t>发放时效</t>
    </r>
  </si>
  <si>
    <r>
      <rPr>
        <sz val="11"/>
        <rFont val="宋体"/>
        <family val="3"/>
        <charset val="134"/>
      </rPr>
      <t>降低婴幼儿贫血率和生长迟缓率，改善儿童健康状况</t>
    </r>
  </si>
  <si>
    <r>
      <rPr>
        <sz val="11"/>
        <rFont val="宋体"/>
        <family val="3"/>
        <charset val="134"/>
      </rPr>
      <t>6-24月龄婴幼儿监护人满意度</t>
    </r>
  </si>
  <si>
    <t>沐川县卫生健康局</t>
    <phoneticPr fontId="13" type="noConversion"/>
  </si>
  <si>
    <t>部门：沐川县卫生健康局</t>
    <phoneticPr fontId="13" type="noConversion"/>
  </si>
  <si>
    <t>部门：沐川县卫生健康局</t>
    <phoneticPr fontId="13" type="noConversion"/>
  </si>
  <si>
    <t>部门：沐川县卫生健康局</t>
    <phoneticPr fontId="13" type="noConversion"/>
  </si>
  <si>
    <t>部门：沐川县卫生健康局</t>
    <phoneticPr fontId="13" type="noConversion"/>
  </si>
  <si>
    <t>部门：沐川县卫生健康局</t>
    <phoneticPr fontId="13" type="noConversion"/>
  </si>
  <si>
    <t>部门：沐川县卫生健康局</t>
    <phoneticPr fontId="13" type="noConversion"/>
  </si>
  <si>
    <t>一、一般公共服务支出</t>
    <phoneticPr fontId="13" type="noConversion"/>
  </si>
  <si>
    <t> 其他地方自行试点项目收益专项债券收入安排的支出</t>
    <phoneticPr fontId="13" type="noConversion"/>
  </si>
  <si>
    <t>突发公共卫生事件</t>
  </si>
  <si>
    <t>通过对全县常住人口进行艾滋病初筛检查，及时发现病人，从而抑制了疾病的传播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</si>
</sst>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m&quot;月&quot;dd&quot;日&quot;"/>
  </numFmts>
  <fonts count="21">
    <font>
      <sz val="11"/>
      <color indexed="8"/>
      <name val="宋体"/>
      <family val="2"/>
      <charset val="1"/>
      <scheme val="minor"/>
    </font>
    <font>
      <b/>
      <sz val="36"/>
      <name val="黑体"/>
      <family val="3"/>
      <charset val="134"/>
    </font>
    <font>
      <b/>
      <sz val="16"/>
      <name val="宋体"/>
      <family val="3"/>
      <charset val="134"/>
    </font>
    <font>
      <sz val="11"/>
      <name val="SimSun"/>
      <family val="1"/>
    </font>
    <font>
      <sz val="11"/>
      <name val="宋体"/>
      <family val="3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Hiragino Sans GB"/>
    </font>
    <font>
      <b/>
      <sz val="9"/>
      <name val="Hiragino Sans GB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4"/>
      <name val="黑体"/>
      <family val="3"/>
      <charset val="134"/>
    </font>
    <font>
      <sz val="10"/>
      <name val="Hiragino Sans GB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4" fillId="0" borderId="6" xfId="0" applyFont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" fillId="0" borderId="7" xfId="0" applyFont="1" applyBorder="1">
      <alignment vertical="center"/>
    </xf>
    <xf numFmtId="0" fontId="1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9" fillId="0" borderId="3" xfId="0" applyFont="1" applyBorder="1">
      <alignment vertical="center"/>
    </xf>
    <xf numFmtId="0" fontId="9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9" fillId="0" borderId="5" xfId="0" applyFont="1" applyBorder="1">
      <alignment vertical="center"/>
    </xf>
    <xf numFmtId="0" fontId="9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0" borderId="9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4" fontId="4" fillId="0" borderId="10" xfId="0" applyNumberFormat="1" applyFont="1" applyBorder="1" applyAlignment="1">
      <alignment horizontal="right" vertical="center"/>
    </xf>
    <xf numFmtId="0" fontId="9" fillId="0" borderId="4" xfId="0" applyFont="1" applyBorder="1">
      <alignment vertical="center"/>
    </xf>
    <xf numFmtId="4" fontId="4" fillId="3" borderId="10" xfId="0" applyNumberFormat="1" applyFont="1" applyFill="1" applyBorder="1" applyAlignment="1">
      <alignment horizontal="right" vertical="center"/>
    </xf>
    <xf numFmtId="0" fontId="9" fillId="0" borderId="7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vertical="center" wrapText="1"/>
    </xf>
    <xf numFmtId="3" fontId="4" fillId="0" borderId="6" xfId="0" applyNumberFormat="1" applyFont="1" applyBorder="1" applyAlignment="1">
      <alignment horizontal="right" vertical="center"/>
    </xf>
    <xf numFmtId="0" fontId="15" fillId="0" borderId="0" xfId="0" applyFont="1">
      <alignment vertical="center"/>
    </xf>
    <xf numFmtId="0" fontId="17" fillId="0" borderId="5" xfId="0" applyFont="1" applyBorder="1" applyAlignment="1">
      <alignment vertical="center" wrapText="1"/>
    </xf>
    <xf numFmtId="0" fontId="19" fillId="0" borderId="0" xfId="0" applyFont="1">
      <alignment vertical="center"/>
    </xf>
    <xf numFmtId="0" fontId="4" fillId="0" borderId="6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8" fillId="2" borderId="1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/>
    </xf>
    <xf numFmtId="4" fontId="20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>
      <selection activeCell="A2" sqref="A2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 t="s">
        <v>772</v>
      </c>
    </row>
    <row r="2" spans="1:1" ht="195.6" customHeight="1">
      <c r="A2" s="1" t="s">
        <v>312</v>
      </c>
    </row>
    <row r="3" spans="1:1" ht="146.65" customHeight="1">
      <c r="A3" s="2">
        <v>44630</v>
      </c>
    </row>
  </sheetData>
  <phoneticPr fontId="13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2"/>
  <sheetViews>
    <sheetView workbookViewId="0">
      <pane ySplit="6" topLeftCell="A7" activePane="bottomLeft" state="frozen"/>
      <selection pane="bottomLeft" activeCell="C14" sqref="C14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8"/>
      <c r="B1" s="4"/>
      <c r="C1" s="9"/>
      <c r="D1" s="29"/>
      <c r="E1" s="29"/>
      <c r="F1" s="29"/>
      <c r="G1" s="29"/>
      <c r="H1" s="29"/>
      <c r="I1" s="30" t="s">
        <v>439</v>
      </c>
      <c r="J1" s="12"/>
    </row>
    <row r="2" spans="1:10" ht="22.9" customHeight="1">
      <c r="A2" s="28"/>
      <c r="B2" s="68" t="s">
        <v>440</v>
      </c>
      <c r="C2" s="68"/>
      <c r="D2" s="68"/>
      <c r="E2" s="68"/>
      <c r="F2" s="68"/>
      <c r="G2" s="68"/>
      <c r="H2" s="68"/>
      <c r="I2" s="68"/>
      <c r="J2" s="12" t="s">
        <v>313</v>
      </c>
    </row>
    <row r="3" spans="1:10" ht="19.5" customHeight="1">
      <c r="A3" s="31"/>
      <c r="B3" s="69" t="s">
        <v>777</v>
      </c>
      <c r="C3" s="69"/>
      <c r="D3" s="33"/>
      <c r="E3" s="33"/>
      <c r="F3" s="33"/>
      <c r="G3" s="33"/>
      <c r="H3" s="33"/>
      <c r="I3" s="33" t="s">
        <v>315</v>
      </c>
      <c r="J3" s="34"/>
    </row>
    <row r="4" spans="1:10" ht="24.4" customHeight="1">
      <c r="A4" s="12"/>
      <c r="B4" s="71" t="s">
        <v>441</v>
      </c>
      <c r="C4" s="71" t="s">
        <v>341</v>
      </c>
      <c r="D4" s="71" t="s">
        <v>442</v>
      </c>
      <c r="E4" s="71"/>
      <c r="F4" s="71"/>
      <c r="G4" s="71"/>
      <c r="H4" s="71"/>
      <c r="I4" s="71"/>
      <c r="J4" s="40"/>
    </row>
    <row r="5" spans="1:10" ht="24.4" customHeight="1">
      <c r="A5" s="35"/>
      <c r="B5" s="71"/>
      <c r="C5" s="71"/>
      <c r="D5" s="71" t="s">
        <v>329</v>
      </c>
      <c r="E5" s="66" t="s">
        <v>443</v>
      </c>
      <c r="F5" s="71" t="s">
        <v>444</v>
      </c>
      <c r="G5" s="71"/>
      <c r="H5" s="71"/>
      <c r="I5" s="71" t="s">
        <v>445</v>
      </c>
      <c r="J5" s="40"/>
    </row>
    <row r="6" spans="1:10" ht="24.4" customHeight="1">
      <c r="A6" s="35"/>
      <c r="B6" s="71"/>
      <c r="C6" s="71"/>
      <c r="D6" s="71"/>
      <c r="E6" s="66"/>
      <c r="F6" s="45" t="s">
        <v>390</v>
      </c>
      <c r="G6" s="45" t="s">
        <v>446</v>
      </c>
      <c r="H6" s="45" t="s">
        <v>447</v>
      </c>
      <c r="I6" s="71"/>
      <c r="J6" s="15"/>
    </row>
    <row r="7" spans="1:10" ht="22.9" customHeight="1">
      <c r="A7" s="16"/>
      <c r="B7" s="36"/>
      <c r="C7" s="36" t="s">
        <v>342</v>
      </c>
      <c r="D7" s="37">
        <v>9.8000000000000007</v>
      </c>
      <c r="E7" s="37"/>
      <c r="F7" s="37">
        <v>5</v>
      </c>
      <c r="G7" s="37"/>
      <c r="H7" s="37">
        <v>5</v>
      </c>
      <c r="I7" s="37">
        <v>4.8</v>
      </c>
      <c r="J7" s="19"/>
    </row>
    <row r="8" spans="1:10" ht="22.9" customHeight="1">
      <c r="A8" s="35"/>
      <c r="B8" s="38"/>
      <c r="C8" s="38" t="s">
        <v>12</v>
      </c>
      <c r="D8" s="39">
        <v>9.8000000000000007</v>
      </c>
      <c r="E8" s="39"/>
      <c r="F8" s="39">
        <v>5</v>
      </c>
      <c r="G8" s="39"/>
      <c r="H8" s="39">
        <v>5</v>
      </c>
      <c r="I8" s="39">
        <v>4.8</v>
      </c>
      <c r="J8" s="40"/>
    </row>
    <row r="9" spans="1:10" ht="22.9" customHeight="1">
      <c r="A9" s="67"/>
      <c r="B9" s="38" t="s">
        <v>343</v>
      </c>
      <c r="C9" s="38" t="s">
        <v>200</v>
      </c>
      <c r="D9" s="41">
        <v>3</v>
      </c>
      <c r="E9" s="41"/>
      <c r="F9" s="41"/>
      <c r="G9" s="41"/>
      <c r="H9" s="41"/>
      <c r="I9" s="41">
        <v>3</v>
      </c>
      <c r="J9" s="40"/>
    </row>
    <row r="10" spans="1:10" ht="22.9" customHeight="1">
      <c r="A10" s="67"/>
      <c r="B10" s="38" t="s">
        <v>344</v>
      </c>
      <c r="C10" s="38" t="s">
        <v>201</v>
      </c>
      <c r="D10" s="41">
        <v>6.8</v>
      </c>
      <c r="E10" s="41"/>
      <c r="F10" s="41">
        <v>5</v>
      </c>
      <c r="G10" s="41"/>
      <c r="H10" s="41">
        <v>5</v>
      </c>
      <c r="I10" s="41">
        <v>1.8</v>
      </c>
      <c r="J10" s="40"/>
    </row>
    <row r="11" spans="1:10" ht="22.9" customHeight="1">
      <c r="A11" s="67"/>
      <c r="B11" s="38" t="s">
        <v>345</v>
      </c>
      <c r="C11" s="38" t="s">
        <v>202</v>
      </c>
      <c r="D11" s="41"/>
      <c r="E11" s="41"/>
      <c r="F11" s="41"/>
      <c r="G11" s="41"/>
      <c r="H11" s="41"/>
      <c r="I11" s="41"/>
      <c r="J11" s="40"/>
    </row>
    <row r="12" spans="1:10" ht="9.75" customHeight="1">
      <c r="A12" s="42"/>
      <c r="B12" s="42"/>
      <c r="C12" s="42"/>
      <c r="D12" s="42"/>
      <c r="E12" s="42"/>
      <c r="F12" s="42"/>
      <c r="G12" s="42"/>
      <c r="H12" s="42"/>
      <c r="I12" s="42"/>
      <c r="J12" s="44"/>
    </row>
  </sheetData>
  <mergeCells count="10">
    <mergeCell ref="A9:A11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1"/>
  <sheetViews>
    <sheetView workbookViewId="0">
      <pane ySplit="6" topLeftCell="A7" activePane="bottomLeft" state="frozen"/>
      <selection pane="bottomLeft" activeCell="F12" sqref="F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8"/>
      <c r="B1" s="70"/>
      <c r="C1" s="70"/>
      <c r="D1" s="70"/>
      <c r="E1" s="9"/>
      <c r="F1" s="9"/>
      <c r="G1" s="29"/>
      <c r="H1" s="29"/>
      <c r="I1" s="30" t="s">
        <v>448</v>
      </c>
      <c r="J1" s="12"/>
    </row>
    <row r="2" spans="1:10" ht="22.9" customHeight="1">
      <c r="A2" s="28"/>
      <c r="B2" s="68" t="s">
        <v>449</v>
      </c>
      <c r="C2" s="68"/>
      <c r="D2" s="68"/>
      <c r="E2" s="68"/>
      <c r="F2" s="68"/>
      <c r="G2" s="68"/>
      <c r="H2" s="68"/>
      <c r="I2" s="68"/>
      <c r="J2" s="12" t="s">
        <v>313</v>
      </c>
    </row>
    <row r="3" spans="1:10" ht="19.5" customHeight="1">
      <c r="A3" s="31"/>
      <c r="B3" s="69" t="s">
        <v>774</v>
      </c>
      <c r="C3" s="69"/>
      <c r="D3" s="69"/>
      <c r="E3" s="69"/>
      <c r="F3" s="69"/>
      <c r="G3" s="31"/>
      <c r="H3" s="31"/>
      <c r="I3" s="33" t="s">
        <v>315</v>
      </c>
      <c r="J3" s="34"/>
    </row>
    <row r="4" spans="1:10" ht="24.4" customHeight="1">
      <c r="A4" s="12"/>
      <c r="B4" s="71" t="s">
        <v>318</v>
      </c>
      <c r="C4" s="71"/>
      <c r="D4" s="71"/>
      <c r="E4" s="71"/>
      <c r="F4" s="71"/>
      <c r="G4" s="71" t="s">
        <v>450</v>
      </c>
      <c r="H4" s="71"/>
      <c r="I4" s="71"/>
      <c r="J4" s="40"/>
    </row>
    <row r="5" spans="1:10" ht="24.4" customHeight="1">
      <c r="A5" s="35"/>
      <c r="B5" s="71" t="s">
        <v>352</v>
      </c>
      <c r="C5" s="71"/>
      <c r="D5" s="71"/>
      <c r="E5" s="71" t="s">
        <v>340</v>
      </c>
      <c r="F5" s="71" t="s">
        <v>341</v>
      </c>
      <c r="G5" s="71" t="s">
        <v>329</v>
      </c>
      <c r="H5" s="71" t="s">
        <v>348</v>
      </c>
      <c r="I5" s="71" t="s">
        <v>349</v>
      </c>
      <c r="J5" s="40"/>
    </row>
    <row r="6" spans="1:10" ht="24.4" customHeight="1">
      <c r="A6" s="35"/>
      <c r="B6" s="45" t="s">
        <v>353</v>
      </c>
      <c r="C6" s="45" t="s">
        <v>354</v>
      </c>
      <c r="D6" s="45" t="s">
        <v>355</v>
      </c>
      <c r="E6" s="71"/>
      <c r="F6" s="71"/>
      <c r="G6" s="71"/>
      <c r="H6" s="71"/>
      <c r="I6" s="71"/>
      <c r="J6" s="15"/>
    </row>
    <row r="7" spans="1:10" ht="22.9" customHeight="1">
      <c r="A7" s="16"/>
      <c r="B7" s="36"/>
      <c r="C7" s="36"/>
      <c r="D7" s="36"/>
      <c r="E7" s="36"/>
      <c r="F7" s="36" t="s">
        <v>342</v>
      </c>
      <c r="G7" s="37">
        <v>6733.37</v>
      </c>
      <c r="H7" s="37"/>
      <c r="I7" s="37">
        <v>6733.37</v>
      </c>
      <c r="J7" s="19"/>
    </row>
    <row r="8" spans="1:10" ht="22.9" customHeight="1">
      <c r="A8" s="35"/>
      <c r="B8" s="38"/>
      <c r="C8" s="38"/>
      <c r="D8" s="38"/>
      <c r="E8" s="38"/>
      <c r="F8" s="38" t="s">
        <v>12</v>
      </c>
      <c r="G8" s="39">
        <v>6733.37</v>
      </c>
      <c r="H8" s="39"/>
      <c r="I8" s="39">
        <v>6733.37</v>
      </c>
      <c r="J8" s="40"/>
    </row>
    <row r="9" spans="1:10" ht="22.9" customHeight="1">
      <c r="A9" s="35"/>
      <c r="B9" s="38"/>
      <c r="C9" s="38"/>
      <c r="D9" s="38"/>
      <c r="E9" s="38"/>
      <c r="F9" s="38" t="s">
        <v>58</v>
      </c>
      <c r="G9" s="39">
        <v>6733.37</v>
      </c>
      <c r="H9" s="39"/>
      <c r="I9" s="39">
        <v>6733.37</v>
      </c>
      <c r="J9" s="40"/>
    </row>
    <row r="10" spans="1:10" ht="22.9" customHeight="1">
      <c r="A10" s="35"/>
      <c r="B10" s="38" t="s">
        <v>372</v>
      </c>
      <c r="C10" s="38" t="s">
        <v>365</v>
      </c>
      <c r="D10" s="38" t="s">
        <v>363</v>
      </c>
      <c r="E10" s="38" t="s">
        <v>343</v>
      </c>
      <c r="F10" s="38" t="s">
        <v>780</v>
      </c>
      <c r="G10" s="39">
        <v>6733.37</v>
      </c>
      <c r="H10" s="41"/>
      <c r="I10" s="41">
        <v>6733.37</v>
      </c>
      <c r="J10" s="15"/>
    </row>
    <row r="11" spans="1:10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0"/>
  <sheetViews>
    <sheetView workbookViewId="0">
      <pane ySplit="6" topLeftCell="A7" activePane="bottomLeft" state="frozen"/>
      <selection pane="bottomLeft" activeCell="D18" sqref="D1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8"/>
      <c r="B1" s="4"/>
      <c r="C1" s="9"/>
      <c r="D1" s="29"/>
      <c r="E1" s="29"/>
      <c r="F1" s="29"/>
      <c r="G1" s="29"/>
      <c r="H1" s="29"/>
      <c r="I1" s="30" t="s">
        <v>451</v>
      </c>
      <c r="J1" s="12"/>
    </row>
    <row r="2" spans="1:10" ht="22.9" customHeight="1">
      <c r="A2" s="28"/>
      <c r="B2" s="68" t="s">
        <v>452</v>
      </c>
      <c r="C2" s="68"/>
      <c r="D2" s="68"/>
      <c r="E2" s="68"/>
      <c r="F2" s="68"/>
      <c r="G2" s="68"/>
      <c r="H2" s="68"/>
      <c r="I2" s="68"/>
      <c r="J2" s="12" t="s">
        <v>313</v>
      </c>
    </row>
    <row r="3" spans="1:10" ht="19.5" customHeight="1">
      <c r="A3" s="31"/>
      <c r="B3" s="69" t="s">
        <v>774</v>
      </c>
      <c r="C3" s="69"/>
      <c r="D3" s="33"/>
      <c r="E3" s="33"/>
      <c r="F3" s="33"/>
      <c r="G3" s="33"/>
      <c r="H3" s="33"/>
      <c r="I3" s="33" t="s">
        <v>315</v>
      </c>
      <c r="J3" s="34"/>
    </row>
    <row r="4" spans="1:10" ht="24.4" customHeight="1">
      <c r="A4" s="12"/>
      <c r="B4" s="71" t="s">
        <v>441</v>
      </c>
      <c r="C4" s="71" t="s">
        <v>341</v>
      </c>
      <c r="D4" s="71" t="s">
        <v>442</v>
      </c>
      <c r="E4" s="71"/>
      <c r="F4" s="71"/>
      <c r="G4" s="71"/>
      <c r="H4" s="71"/>
      <c r="I4" s="71"/>
      <c r="J4" s="40"/>
    </row>
    <row r="5" spans="1:10" ht="24.4" customHeight="1">
      <c r="A5" s="35"/>
      <c r="B5" s="71"/>
      <c r="C5" s="71"/>
      <c r="D5" s="71" t="s">
        <v>329</v>
      </c>
      <c r="E5" s="66" t="s">
        <v>443</v>
      </c>
      <c r="F5" s="71" t="s">
        <v>444</v>
      </c>
      <c r="G5" s="71"/>
      <c r="H5" s="71"/>
      <c r="I5" s="71" t="s">
        <v>445</v>
      </c>
      <c r="J5" s="40"/>
    </row>
    <row r="6" spans="1:10" ht="24.4" customHeight="1">
      <c r="A6" s="35"/>
      <c r="B6" s="71"/>
      <c r="C6" s="71"/>
      <c r="D6" s="71"/>
      <c r="E6" s="66"/>
      <c r="F6" s="45" t="s">
        <v>390</v>
      </c>
      <c r="G6" s="45" t="s">
        <v>446</v>
      </c>
      <c r="H6" s="45" t="s">
        <v>447</v>
      </c>
      <c r="I6" s="71"/>
      <c r="J6" s="15"/>
    </row>
    <row r="7" spans="1:10" ht="22.9" customHeight="1">
      <c r="A7" s="16"/>
      <c r="B7" s="36"/>
      <c r="C7" s="36" t="s">
        <v>342</v>
      </c>
      <c r="D7" s="37"/>
      <c r="E7" s="37"/>
      <c r="F7" s="37"/>
      <c r="G7" s="37"/>
      <c r="H7" s="37"/>
      <c r="I7" s="37"/>
      <c r="J7" s="19"/>
    </row>
    <row r="8" spans="1:10" ht="22.9" customHeight="1">
      <c r="A8" s="35"/>
      <c r="B8" s="38"/>
      <c r="C8" s="38" t="s">
        <v>12</v>
      </c>
      <c r="D8" s="39"/>
      <c r="E8" s="39"/>
      <c r="F8" s="39"/>
      <c r="G8" s="39"/>
      <c r="H8" s="39"/>
      <c r="I8" s="39"/>
      <c r="J8" s="40"/>
    </row>
    <row r="9" spans="1:10" ht="22.9" customHeight="1">
      <c r="A9" s="35"/>
      <c r="B9" s="38" t="s">
        <v>343</v>
      </c>
      <c r="C9" s="38" t="s">
        <v>57</v>
      </c>
      <c r="D9" s="41"/>
      <c r="E9" s="41"/>
      <c r="F9" s="41"/>
      <c r="G9" s="41"/>
      <c r="H9" s="41"/>
      <c r="I9" s="41"/>
      <c r="J9" s="40"/>
    </row>
    <row r="10" spans="1:10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1"/>
  <sheetViews>
    <sheetView workbookViewId="0">
      <pane ySplit="6" topLeftCell="A7" activePane="bottomLeft" state="frozen"/>
      <selection pane="bottomLeft" activeCell="F8" sqref="F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8"/>
      <c r="B1" s="70"/>
      <c r="C1" s="70"/>
      <c r="D1" s="70"/>
      <c r="E1" s="9"/>
      <c r="F1" s="9"/>
      <c r="G1" s="29"/>
      <c r="H1" s="29"/>
      <c r="I1" s="30" t="s">
        <v>453</v>
      </c>
      <c r="J1" s="12"/>
    </row>
    <row r="2" spans="1:10" ht="22.9" customHeight="1">
      <c r="A2" s="28"/>
      <c r="B2" s="68" t="s">
        <v>454</v>
      </c>
      <c r="C2" s="68"/>
      <c r="D2" s="68"/>
      <c r="E2" s="68"/>
      <c r="F2" s="68"/>
      <c r="G2" s="68"/>
      <c r="H2" s="68"/>
      <c r="I2" s="68"/>
      <c r="J2" s="12" t="s">
        <v>313</v>
      </c>
    </row>
    <row r="3" spans="1:10" ht="19.5" customHeight="1">
      <c r="A3" s="31"/>
      <c r="B3" s="69" t="s">
        <v>774</v>
      </c>
      <c r="C3" s="69"/>
      <c r="D3" s="69"/>
      <c r="E3" s="69"/>
      <c r="F3" s="69"/>
      <c r="G3" s="31"/>
      <c r="H3" s="31"/>
      <c r="I3" s="33" t="s">
        <v>315</v>
      </c>
      <c r="J3" s="34"/>
    </row>
    <row r="4" spans="1:10" ht="24.4" customHeight="1">
      <c r="A4" s="12"/>
      <c r="B4" s="71" t="s">
        <v>318</v>
      </c>
      <c r="C4" s="71"/>
      <c r="D4" s="71"/>
      <c r="E4" s="71"/>
      <c r="F4" s="71"/>
      <c r="G4" s="71" t="s">
        <v>455</v>
      </c>
      <c r="H4" s="71"/>
      <c r="I4" s="71"/>
      <c r="J4" s="40"/>
    </row>
    <row r="5" spans="1:10" ht="24.4" customHeight="1">
      <c r="A5" s="35"/>
      <c r="B5" s="71" t="s">
        <v>352</v>
      </c>
      <c r="C5" s="71"/>
      <c r="D5" s="71"/>
      <c r="E5" s="71" t="s">
        <v>340</v>
      </c>
      <c r="F5" s="71" t="s">
        <v>341</v>
      </c>
      <c r="G5" s="71" t="s">
        <v>329</v>
      </c>
      <c r="H5" s="71" t="s">
        <v>348</v>
      </c>
      <c r="I5" s="71" t="s">
        <v>349</v>
      </c>
      <c r="J5" s="40"/>
    </row>
    <row r="6" spans="1:10" ht="24.4" customHeight="1">
      <c r="A6" s="35"/>
      <c r="B6" s="45" t="s">
        <v>353</v>
      </c>
      <c r="C6" s="45" t="s">
        <v>354</v>
      </c>
      <c r="D6" s="45" t="s">
        <v>355</v>
      </c>
      <c r="E6" s="71"/>
      <c r="F6" s="71"/>
      <c r="G6" s="71"/>
      <c r="H6" s="71"/>
      <c r="I6" s="71"/>
      <c r="J6" s="15"/>
    </row>
    <row r="7" spans="1:10" ht="22.9" customHeight="1">
      <c r="A7" s="16"/>
      <c r="B7" s="36"/>
      <c r="C7" s="36"/>
      <c r="D7" s="36"/>
      <c r="E7" s="36"/>
      <c r="F7" s="36" t="s">
        <v>342</v>
      </c>
      <c r="G7" s="37"/>
      <c r="H7" s="37"/>
      <c r="I7" s="37"/>
      <c r="J7" s="19"/>
    </row>
    <row r="8" spans="1:10" ht="22.9" customHeight="1">
      <c r="A8" s="35"/>
      <c r="B8" s="38"/>
      <c r="C8" s="38"/>
      <c r="D8" s="38"/>
      <c r="E8" s="38"/>
      <c r="F8" s="38" t="s">
        <v>12</v>
      </c>
      <c r="G8" s="39"/>
      <c r="H8" s="39"/>
      <c r="I8" s="39"/>
      <c r="J8" s="40"/>
    </row>
    <row r="9" spans="1:10" ht="22.9" customHeight="1">
      <c r="A9" s="35"/>
      <c r="B9" s="38"/>
      <c r="C9" s="38"/>
      <c r="D9" s="38"/>
      <c r="E9" s="38"/>
      <c r="F9" s="38" t="s">
        <v>12</v>
      </c>
      <c r="G9" s="39"/>
      <c r="H9" s="39"/>
      <c r="I9" s="39"/>
      <c r="J9" s="40"/>
    </row>
    <row r="10" spans="1:10" ht="22.9" customHeight="1">
      <c r="A10" s="35"/>
      <c r="B10" s="38"/>
      <c r="C10" s="38"/>
      <c r="D10" s="38"/>
      <c r="E10" s="38"/>
      <c r="F10" s="38" t="s">
        <v>39</v>
      </c>
      <c r="G10" s="39"/>
      <c r="H10" s="41"/>
      <c r="I10" s="41"/>
      <c r="J10" s="15"/>
    </row>
    <row r="11" spans="1:10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3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6"/>
  <sheetViews>
    <sheetView workbookViewId="0">
      <pane ySplit="4" topLeftCell="A5" activePane="bottomLeft" state="frozen"/>
      <selection pane="bottomLeft" activeCell="D28" sqref="D28"/>
    </sheetView>
  </sheetViews>
  <sheetFormatPr defaultColWidth="10" defaultRowHeight="13.5"/>
  <cols>
    <col min="1" max="1" width="13.375" customWidth="1"/>
    <col min="2" max="2" width="41" customWidth="1"/>
    <col min="3" max="3" width="15.375" customWidth="1"/>
    <col min="4" max="4" width="20.5" customWidth="1"/>
    <col min="5" max="5" width="10" customWidth="1"/>
    <col min="6" max="6" width="6.125" customWidth="1"/>
    <col min="7" max="7" width="10.25" customWidth="1"/>
  </cols>
  <sheetData>
    <row r="1" spans="1:7">
      <c r="G1" s="30" t="s">
        <v>456</v>
      </c>
    </row>
    <row r="2" spans="1:7" ht="20.25">
      <c r="A2" s="68" t="s">
        <v>457</v>
      </c>
      <c r="B2" s="68"/>
      <c r="C2" s="68"/>
      <c r="D2" s="68"/>
      <c r="E2" s="68"/>
      <c r="F2" s="68"/>
      <c r="G2" s="68"/>
    </row>
    <row r="3" spans="1:7">
      <c r="A3" s="69" t="s">
        <v>778</v>
      </c>
      <c r="B3" s="69"/>
      <c r="C3" s="51"/>
      <c r="D3" s="51"/>
      <c r="E3" s="51"/>
      <c r="F3" s="51"/>
      <c r="G3" s="52" t="s">
        <v>315</v>
      </c>
    </row>
    <row r="4" spans="1:7" ht="40.5">
      <c r="A4" s="56" t="s">
        <v>340</v>
      </c>
      <c r="B4" s="56" t="s">
        <v>458</v>
      </c>
      <c r="C4" s="56" t="s">
        <v>459</v>
      </c>
      <c r="D4" s="56" t="s">
        <v>460</v>
      </c>
      <c r="E4" s="57" t="s">
        <v>461</v>
      </c>
      <c r="F4" s="57" t="s">
        <v>462</v>
      </c>
      <c r="G4" s="57" t="s">
        <v>463</v>
      </c>
    </row>
    <row r="5" spans="1:7">
      <c r="A5" s="13"/>
      <c r="B5" s="13"/>
      <c r="C5" s="13"/>
      <c r="D5" s="13"/>
      <c r="E5" s="58"/>
      <c r="F5" s="54"/>
      <c r="G5" s="14"/>
    </row>
    <row r="6" spans="1:7">
      <c r="A6" s="13"/>
      <c r="B6" s="13"/>
      <c r="C6" s="13"/>
      <c r="D6" s="13"/>
      <c r="E6" s="58"/>
      <c r="F6" s="54"/>
      <c r="G6" s="14"/>
    </row>
  </sheetData>
  <mergeCells count="2">
    <mergeCell ref="A2:G2"/>
    <mergeCell ref="A3:B3"/>
  </mergeCells>
  <phoneticPr fontId="1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77"/>
  <sheetViews>
    <sheetView workbookViewId="0">
      <pane xSplit="5" ySplit="4" topLeftCell="F89" activePane="bottomRight" state="frozen"/>
      <selection pane="topRight" activeCell="F1" sqref="F1"/>
      <selection pane="bottomLeft" activeCell="A5" sqref="A5"/>
      <selection pane="bottomRight" activeCell="D112" sqref="D112:D117"/>
    </sheetView>
  </sheetViews>
  <sheetFormatPr defaultRowHeight="12"/>
  <cols>
    <col min="1" max="1" width="26.125" style="59" customWidth="1"/>
    <col min="2" max="2" width="69" style="59" customWidth="1"/>
    <col min="3" max="3" width="11.375" style="59" customWidth="1"/>
    <col min="4" max="4" width="71" style="59" customWidth="1"/>
    <col min="5" max="6" width="13.625" style="59" customWidth="1"/>
    <col min="7" max="7" width="21.375" style="59" customWidth="1"/>
    <col min="8" max="8" width="7.75" style="59" customWidth="1"/>
    <col min="9" max="9" width="10.25" style="59" customWidth="1"/>
    <col min="10" max="10" width="7.375" style="59" customWidth="1"/>
    <col min="11" max="16384" width="9" style="59"/>
  </cols>
  <sheetData>
    <row r="1" spans="1:10" ht="18.75">
      <c r="A1" s="77" t="s">
        <v>474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13.5">
      <c r="A2" s="69" t="s">
        <v>778</v>
      </c>
      <c r="B2" s="69"/>
      <c r="C2" s="60"/>
      <c r="D2" s="60"/>
      <c r="E2" s="60"/>
      <c r="F2" s="60"/>
      <c r="G2" s="60"/>
      <c r="H2" s="60"/>
      <c r="I2" s="60"/>
      <c r="J2" s="60"/>
    </row>
    <row r="3" spans="1:10" s="61" customFormat="1" ht="12" customHeight="1">
      <c r="A3" s="78" t="s">
        <v>464</v>
      </c>
      <c r="B3" s="78" t="s">
        <v>465</v>
      </c>
      <c r="C3" s="79" t="s">
        <v>466</v>
      </c>
      <c r="D3" s="78" t="s">
        <v>467</v>
      </c>
      <c r="E3" s="78" t="s">
        <v>468</v>
      </c>
      <c r="F3" s="78" t="s">
        <v>469</v>
      </c>
      <c r="G3" s="78" t="s">
        <v>470</v>
      </c>
      <c r="H3" s="80" t="s">
        <v>471</v>
      </c>
      <c r="I3" s="78" t="s">
        <v>472</v>
      </c>
      <c r="J3" s="80" t="s">
        <v>473</v>
      </c>
    </row>
    <row r="4" spans="1:10" s="61" customFormat="1">
      <c r="A4" s="78"/>
      <c r="B4" s="78"/>
      <c r="C4" s="79"/>
      <c r="D4" s="78"/>
      <c r="E4" s="78"/>
      <c r="F4" s="78"/>
      <c r="G4" s="78"/>
      <c r="H4" s="81"/>
      <c r="I4" s="78"/>
      <c r="J4" s="81"/>
    </row>
    <row r="5" spans="1:10" ht="13.5">
      <c r="A5" s="74" t="s">
        <v>475</v>
      </c>
      <c r="B5" s="74" t="s">
        <v>476</v>
      </c>
      <c r="C5" s="75">
        <v>12</v>
      </c>
      <c r="D5" s="76" t="s">
        <v>477</v>
      </c>
      <c r="E5" s="74" t="s">
        <v>478</v>
      </c>
      <c r="F5" s="13" t="s">
        <v>479</v>
      </c>
      <c r="G5" s="13" t="s">
        <v>480</v>
      </c>
      <c r="H5" s="13" t="s">
        <v>481</v>
      </c>
      <c r="I5" s="62" t="s">
        <v>482</v>
      </c>
      <c r="J5" s="13" t="s">
        <v>483</v>
      </c>
    </row>
    <row r="6" spans="1:10" ht="13.5">
      <c r="A6" s="74"/>
      <c r="B6" s="74"/>
      <c r="C6" s="75"/>
      <c r="D6" s="76"/>
      <c r="E6" s="74"/>
      <c r="F6" s="13" t="s">
        <v>484</v>
      </c>
      <c r="G6" s="13" t="s">
        <v>485</v>
      </c>
      <c r="H6" s="13" t="s">
        <v>486</v>
      </c>
      <c r="I6" s="62" t="s">
        <v>487</v>
      </c>
      <c r="J6" s="13" t="s">
        <v>488</v>
      </c>
    </row>
    <row r="7" spans="1:10" ht="13.5">
      <c r="A7" s="74"/>
      <c r="B7" s="74"/>
      <c r="C7" s="75"/>
      <c r="D7" s="76"/>
      <c r="E7" s="74"/>
      <c r="F7" s="13" t="s">
        <v>489</v>
      </c>
      <c r="G7" s="13" t="s">
        <v>490</v>
      </c>
      <c r="H7" s="13" t="s">
        <v>486</v>
      </c>
      <c r="I7" s="62" t="s">
        <v>487</v>
      </c>
      <c r="J7" s="13" t="s">
        <v>488</v>
      </c>
    </row>
    <row r="8" spans="1:10" ht="13.5">
      <c r="A8" s="74"/>
      <c r="B8" s="74"/>
      <c r="C8" s="75"/>
      <c r="D8" s="76"/>
      <c r="E8" s="74"/>
      <c r="F8" s="13" t="s">
        <v>491</v>
      </c>
      <c r="G8" s="13" t="s">
        <v>492</v>
      </c>
      <c r="H8" s="13" t="s">
        <v>481</v>
      </c>
      <c r="I8" s="62" t="s">
        <v>493</v>
      </c>
      <c r="J8" s="13" t="s">
        <v>494</v>
      </c>
    </row>
    <row r="9" spans="1:10" ht="13.5">
      <c r="A9" s="74"/>
      <c r="B9" s="74"/>
      <c r="C9" s="75"/>
      <c r="D9" s="76"/>
      <c r="E9" s="13" t="s">
        <v>495</v>
      </c>
      <c r="F9" s="13" t="s">
        <v>496</v>
      </c>
      <c r="G9" s="13" t="s">
        <v>497</v>
      </c>
      <c r="H9" s="13" t="s">
        <v>486</v>
      </c>
      <c r="I9" s="62" t="s">
        <v>487</v>
      </c>
      <c r="J9" s="13" t="s">
        <v>488</v>
      </c>
    </row>
    <row r="10" spans="1:10" ht="13.5">
      <c r="A10" s="74"/>
      <c r="B10" s="74"/>
      <c r="C10" s="75"/>
      <c r="D10" s="76"/>
      <c r="E10" s="13" t="s">
        <v>498</v>
      </c>
      <c r="F10" s="13" t="s">
        <v>499</v>
      </c>
      <c r="G10" s="13" t="s">
        <v>500</v>
      </c>
      <c r="H10" s="13" t="s">
        <v>486</v>
      </c>
      <c r="I10" s="62" t="s">
        <v>487</v>
      </c>
      <c r="J10" s="13" t="s">
        <v>488</v>
      </c>
    </row>
    <row r="11" spans="1:10" ht="13.5">
      <c r="A11" s="74"/>
      <c r="B11" s="74" t="s">
        <v>501</v>
      </c>
      <c r="C11" s="75">
        <v>30</v>
      </c>
      <c r="D11" s="76" t="s">
        <v>502</v>
      </c>
      <c r="E11" s="74" t="s">
        <v>478</v>
      </c>
      <c r="F11" s="13" t="s">
        <v>479</v>
      </c>
      <c r="G11" s="13" t="s">
        <v>503</v>
      </c>
      <c r="H11" s="13" t="s">
        <v>481</v>
      </c>
      <c r="I11" s="62" t="s">
        <v>504</v>
      </c>
      <c r="J11" s="13" t="s">
        <v>505</v>
      </c>
    </row>
    <row r="12" spans="1:10" ht="13.5">
      <c r="A12" s="74"/>
      <c r="B12" s="74"/>
      <c r="C12" s="75"/>
      <c r="D12" s="76"/>
      <c r="E12" s="74"/>
      <c r="F12" s="13" t="s">
        <v>484</v>
      </c>
      <c r="G12" s="13" t="s">
        <v>506</v>
      </c>
      <c r="H12" s="13" t="s">
        <v>486</v>
      </c>
      <c r="I12" s="62" t="s">
        <v>507</v>
      </c>
      <c r="J12" s="13" t="s">
        <v>508</v>
      </c>
    </row>
    <row r="13" spans="1:10" ht="13.5">
      <c r="A13" s="74"/>
      <c r="B13" s="74"/>
      <c r="C13" s="75"/>
      <c r="D13" s="76"/>
      <c r="E13" s="74"/>
      <c r="F13" s="13" t="s">
        <v>489</v>
      </c>
      <c r="G13" s="13" t="s">
        <v>509</v>
      </c>
      <c r="H13" s="13" t="s">
        <v>481</v>
      </c>
      <c r="I13" s="62" t="s">
        <v>487</v>
      </c>
      <c r="J13" s="13" t="s">
        <v>488</v>
      </c>
    </row>
    <row r="14" spans="1:10" ht="13.5">
      <c r="A14" s="74"/>
      <c r="B14" s="74"/>
      <c r="C14" s="75"/>
      <c r="D14" s="76"/>
      <c r="E14" s="74"/>
      <c r="F14" s="13" t="s">
        <v>491</v>
      </c>
      <c r="G14" s="13" t="s">
        <v>510</v>
      </c>
      <c r="H14" s="13" t="s">
        <v>481</v>
      </c>
      <c r="I14" s="62" t="s">
        <v>511</v>
      </c>
      <c r="J14" s="13" t="s">
        <v>494</v>
      </c>
    </row>
    <row r="15" spans="1:10" ht="13.5">
      <c r="A15" s="74"/>
      <c r="B15" s="74"/>
      <c r="C15" s="75"/>
      <c r="D15" s="76"/>
      <c r="E15" s="13" t="s">
        <v>495</v>
      </c>
      <c r="F15" s="13" t="s">
        <v>512</v>
      </c>
      <c r="G15" s="13" t="s">
        <v>513</v>
      </c>
      <c r="H15" s="13" t="s">
        <v>514</v>
      </c>
      <c r="I15" s="62" t="s">
        <v>515</v>
      </c>
      <c r="J15" s="13" t="s">
        <v>516</v>
      </c>
    </row>
    <row r="16" spans="1:10" ht="13.5">
      <c r="A16" s="74"/>
      <c r="B16" s="74"/>
      <c r="C16" s="75"/>
      <c r="D16" s="76"/>
      <c r="E16" s="13" t="s">
        <v>498</v>
      </c>
      <c r="F16" s="13" t="s">
        <v>499</v>
      </c>
      <c r="G16" s="13" t="s">
        <v>517</v>
      </c>
      <c r="H16" s="13" t="s">
        <v>486</v>
      </c>
      <c r="I16" s="62" t="s">
        <v>487</v>
      </c>
      <c r="J16" s="13" t="s">
        <v>488</v>
      </c>
    </row>
    <row r="17" spans="1:10" ht="13.5">
      <c r="A17" s="74"/>
      <c r="B17" s="74" t="s">
        <v>518</v>
      </c>
      <c r="C17" s="75">
        <v>10</v>
      </c>
      <c r="D17" s="76" t="s">
        <v>519</v>
      </c>
      <c r="E17" s="74" t="s">
        <v>478</v>
      </c>
      <c r="F17" s="13" t="s">
        <v>479</v>
      </c>
      <c r="G17" s="13" t="s">
        <v>781</v>
      </c>
      <c r="H17" s="13" t="s">
        <v>520</v>
      </c>
      <c r="I17" s="62" t="s">
        <v>504</v>
      </c>
      <c r="J17" s="13" t="s">
        <v>521</v>
      </c>
    </row>
    <row r="18" spans="1:10" ht="13.5">
      <c r="A18" s="74"/>
      <c r="B18" s="74"/>
      <c r="C18" s="75"/>
      <c r="D18" s="76"/>
      <c r="E18" s="74"/>
      <c r="F18" s="13" t="s">
        <v>484</v>
      </c>
      <c r="G18" s="13" t="s">
        <v>522</v>
      </c>
      <c r="H18" s="13" t="s">
        <v>486</v>
      </c>
      <c r="I18" s="62" t="s">
        <v>487</v>
      </c>
      <c r="J18" s="13" t="s">
        <v>488</v>
      </c>
    </row>
    <row r="19" spans="1:10" ht="13.5">
      <c r="A19" s="74"/>
      <c r="B19" s="74"/>
      <c r="C19" s="75"/>
      <c r="D19" s="76"/>
      <c r="E19" s="74"/>
      <c r="F19" s="13" t="s">
        <v>489</v>
      </c>
      <c r="G19" s="13" t="s">
        <v>523</v>
      </c>
      <c r="H19" s="13" t="s">
        <v>486</v>
      </c>
      <c r="I19" s="62" t="s">
        <v>487</v>
      </c>
      <c r="J19" s="13" t="s">
        <v>488</v>
      </c>
    </row>
    <row r="20" spans="1:10" ht="13.5">
      <c r="A20" s="74"/>
      <c r="B20" s="74"/>
      <c r="C20" s="75"/>
      <c r="D20" s="76"/>
      <c r="E20" s="74"/>
      <c r="F20" s="13" t="s">
        <v>491</v>
      </c>
      <c r="G20" s="13" t="s">
        <v>524</v>
      </c>
      <c r="H20" s="13" t="s">
        <v>481</v>
      </c>
      <c r="I20" s="62" t="s">
        <v>525</v>
      </c>
      <c r="J20" s="13" t="s">
        <v>494</v>
      </c>
    </row>
    <row r="21" spans="1:10" ht="13.5">
      <c r="A21" s="74"/>
      <c r="B21" s="74"/>
      <c r="C21" s="75"/>
      <c r="D21" s="76"/>
      <c r="E21" s="13" t="s">
        <v>495</v>
      </c>
      <c r="F21" s="13" t="s">
        <v>496</v>
      </c>
      <c r="G21" s="13" t="s">
        <v>526</v>
      </c>
      <c r="H21" s="13" t="s">
        <v>514</v>
      </c>
      <c r="I21" s="62" t="s">
        <v>527</v>
      </c>
      <c r="J21" s="13" t="s">
        <v>528</v>
      </c>
    </row>
    <row r="22" spans="1:10" ht="13.5">
      <c r="A22" s="74"/>
      <c r="B22" s="74"/>
      <c r="C22" s="75"/>
      <c r="D22" s="76"/>
      <c r="E22" s="13" t="s">
        <v>498</v>
      </c>
      <c r="F22" s="13" t="s">
        <v>499</v>
      </c>
      <c r="G22" s="13" t="s">
        <v>517</v>
      </c>
      <c r="H22" s="13" t="s">
        <v>486</v>
      </c>
      <c r="I22" s="62" t="s">
        <v>529</v>
      </c>
      <c r="J22" s="13" t="s">
        <v>488</v>
      </c>
    </row>
    <row r="23" spans="1:10" ht="13.5">
      <c r="A23" s="74"/>
      <c r="B23" s="74" t="s">
        <v>530</v>
      </c>
      <c r="C23" s="75">
        <v>36.909999999999997</v>
      </c>
      <c r="D23" s="76" t="s">
        <v>531</v>
      </c>
      <c r="E23" s="74" t="s">
        <v>478</v>
      </c>
      <c r="F23" s="13" t="s">
        <v>479</v>
      </c>
      <c r="G23" s="13" t="s">
        <v>532</v>
      </c>
      <c r="H23" s="13" t="s">
        <v>481</v>
      </c>
      <c r="I23" s="62" t="s">
        <v>533</v>
      </c>
      <c r="J23" s="13" t="s">
        <v>534</v>
      </c>
    </row>
    <row r="24" spans="1:10" ht="13.5">
      <c r="A24" s="74"/>
      <c r="B24" s="74"/>
      <c r="C24" s="75"/>
      <c r="D24" s="76"/>
      <c r="E24" s="74"/>
      <c r="F24" s="13" t="s">
        <v>484</v>
      </c>
      <c r="G24" s="13" t="s">
        <v>535</v>
      </c>
      <c r="H24" s="13" t="s">
        <v>481</v>
      </c>
      <c r="I24" s="62" t="s">
        <v>536</v>
      </c>
      <c r="J24" s="13" t="s">
        <v>488</v>
      </c>
    </row>
    <row r="25" spans="1:10" ht="13.5">
      <c r="A25" s="74"/>
      <c r="B25" s="74"/>
      <c r="C25" s="75"/>
      <c r="D25" s="76"/>
      <c r="E25" s="74"/>
      <c r="F25" s="13" t="s">
        <v>489</v>
      </c>
      <c r="G25" s="13" t="s">
        <v>537</v>
      </c>
      <c r="H25" s="13" t="s">
        <v>481</v>
      </c>
      <c r="I25" s="62" t="s">
        <v>536</v>
      </c>
      <c r="J25" s="13" t="s">
        <v>488</v>
      </c>
    </row>
    <row r="26" spans="1:10" ht="13.5">
      <c r="A26" s="74"/>
      <c r="B26" s="74"/>
      <c r="C26" s="75"/>
      <c r="D26" s="76"/>
      <c r="E26" s="74"/>
      <c r="F26" s="13" t="s">
        <v>491</v>
      </c>
      <c r="G26" s="13" t="s">
        <v>538</v>
      </c>
      <c r="H26" s="13" t="s">
        <v>481</v>
      </c>
      <c r="I26" s="62" t="s">
        <v>539</v>
      </c>
      <c r="J26" s="13" t="s">
        <v>494</v>
      </c>
    </row>
    <row r="27" spans="1:10" ht="13.5">
      <c r="A27" s="74"/>
      <c r="B27" s="74"/>
      <c r="C27" s="75"/>
      <c r="D27" s="76"/>
      <c r="E27" s="13" t="s">
        <v>495</v>
      </c>
      <c r="F27" s="13" t="s">
        <v>496</v>
      </c>
      <c r="G27" s="13" t="s">
        <v>540</v>
      </c>
      <c r="H27" s="13" t="s">
        <v>514</v>
      </c>
      <c r="I27" s="62" t="s">
        <v>541</v>
      </c>
      <c r="J27" s="13" t="s">
        <v>528</v>
      </c>
    </row>
    <row r="28" spans="1:10" ht="13.5">
      <c r="A28" s="74"/>
      <c r="B28" s="74"/>
      <c r="C28" s="75"/>
      <c r="D28" s="76"/>
      <c r="E28" s="13" t="s">
        <v>498</v>
      </c>
      <c r="F28" s="13" t="s">
        <v>499</v>
      </c>
      <c r="G28" s="13" t="s">
        <v>500</v>
      </c>
      <c r="H28" s="13" t="s">
        <v>486</v>
      </c>
      <c r="I28" s="62" t="s">
        <v>487</v>
      </c>
      <c r="J28" s="13" t="s">
        <v>488</v>
      </c>
    </row>
    <row r="29" spans="1:10" ht="13.5">
      <c r="A29" s="74"/>
      <c r="B29" s="74" t="s">
        <v>542</v>
      </c>
      <c r="C29" s="75">
        <v>46</v>
      </c>
      <c r="D29" s="76" t="s">
        <v>543</v>
      </c>
      <c r="E29" s="74" t="s">
        <v>478</v>
      </c>
      <c r="F29" s="13" t="s">
        <v>479</v>
      </c>
      <c r="G29" s="13" t="s">
        <v>544</v>
      </c>
      <c r="H29" s="13" t="s">
        <v>481</v>
      </c>
      <c r="I29" s="62" t="s">
        <v>545</v>
      </c>
      <c r="J29" s="13" t="s">
        <v>505</v>
      </c>
    </row>
    <row r="30" spans="1:10" ht="13.5">
      <c r="A30" s="74"/>
      <c r="B30" s="74"/>
      <c r="C30" s="75"/>
      <c r="D30" s="76"/>
      <c r="E30" s="74"/>
      <c r="F30" s="13" t="s">
        <v>484</v>
      </c>
      <c r="G30" s="13" t="s">
        <v>546</v>
      </c>
      <c r="H30" s="13" t="s">
        <v>486</v>
      </c>
      <c r="I30" s="62" t="s">
        <v>529</v>
      </c>
      <c r="J30" s="13" t="s">
        <v>488</v>
      </c>
    </row>
    <row r="31" spans="1:10" ht="13.5">
      <c r="A31" s="74"/>
      <c r="B31" s="74"/>
      <c r="C31" s="75"/>
      <c r="D31" s="76"/>
      <c r="E31" s="74"/>
      <c r="F31" s="13" t="s">
        <v>489</v>
      </c>
      <c r="G31" s="13" t="s">
        <v>547</v>
      </c>
      <c r="H31" s="13" t="s">
        <v>486</v>
      </c>
      <c r="I31" s="62" t="s">
        <v>487</v>
      </c>
      <c r="J31" s="13" t="s">
        <v>488</v>
      </c>
    </row>
    <row r="32" spans="1:10" ht="13.5">
      <c r="A32" s="74"/>
      <c r="B32" s="74"/>
      <c r="C32" s="75"/>
      <c r="D32" s="76"/>
      <c r="E32" s="74"/>
      <c r="F32" s="13" t="s">
        <v>491</v>
      </c>
      <c r="G32" s="13" t="s">
        <v>548</v>
      </c>
      <c r="H32" s="13" t="s">
        <v>481</v>
      </c>
      <c r="I32" s="62" t="s">
        <v>549</v>
      </c>
      <c r="J32" s="13" t="s">
        <v>494</v>
      </c>
    </row>
    <row r="33" spans="1:10" ht="13.5">
      <c r="A33" s="74"/>
      <c r="B33" s="74"/>
      <c r="C33" s="75"/>
      <c r="D33" s="76"/>
      <c r="E33" s="13" t="s">
        <v>495</v>
      </c>
      <c r="F33" s="13" t="s">
        <v>496</v>
      </c>
      <c r="G33" s="13" t="s">
        <v>550</v>
      </c>
      <c r="H33" s="13" t="s">
        <v>486</v>
      </c>
      <c r="I33" s="62" t="s">
        <v>529</v>
      </c>
      <c r="J33" s="13" t="s">
        <v>488</v>
      </c>
    </row>
    <row r="34" spans="1:10" ht="13.5">
      <c r="A34" s="74"/>
      <c r="B34" s="74"/>
      <c r="C34" s="75"/>
      <c r="D34" s="76"/>
      <c r="E34" s="13" t="s">
        <v>498</v>
      </c>
      <c r="F34" s="13" t="s">
        <v>499</v>
      </c>
      <c r="G34" s="13" t="s">
        <v>517</v>
      </c>
      <c r="H34" s="13" t="s">
        <v>486</v>
      </c>
      <c r="I34" s="62" t="s">
        <v>529</v>
      </c>
      <c r="J34" s="13" t="s">
        <v>488</v>
      </c>
    </row>
    <row r="35" spans="1:10" ht="13.5">
      <c r="A35" s="74"/>
      <c r="B35" s="74" t="s">
        <v>551</v>
      </c>
      <c r="C35" s="75">
        <v>174.2</v>
      </c>
      <c r="D35" s="76" t="s">
        <v>552</v>
      </c>
      <c r="E35" s="74" t="s">
        <v>478</v>
      </c>
      <c r="F35" s="13" t="s">
        <v>479</v>
      </c>
      <c r="G35" s="13" t="s">
        <v>553</v>
      </c>
      <c r="H35" s="13" t="s">
        <v>481</v>
      </c>
      <c r="I35" s="62" t="s">
        <v>554</v>
      </c>
      <c r="J35" s="13" t="s">
        <v>534</v>
      </c>
    </row>
    <row r="36" spans="1:10" ht="13.5">
      <c r="A36" s="74"/>
      <c r="B36" s="74"/>
      <c r="C36" s="75"/>
      <c r="D36" s="76"/>
      <c r="E36" s="74"/>
      <c r="F36" s="13" t="s">
        <v>484</v>
      </c>
      <c r="G36" s="13" t="s">
        <v>555</v>
      </c>
      <c r="H36" s="13" t="s">
        <v>486</v>
      </c>
      <c r="I36" s="62" t="s">
        <v>487</v>
      </c>
      <c r="J36" s="13" t="s">
        <v>488</v>
      </c>
    </row>
    <row r="37" spans="1:10" ht="13.5">
      <c r="A37" s="74"/>
      <c r="B37" s="74"/>
      <c r="C37" s="75"/>
      <c r="D37" s="76"/>
      <c r="E37" s="74"/>
      <c r="F37" s="13" t="s">
        <v>489</v>
      </c>
      <c r="G37" s="13" t="s">
        <v>556</v>
      </c>
      <c r="H37" s="13" t="s">
        <v>481</v>
      </c>
      <c r="I37" s="62" t="s">
        <v>536</v>
      </c>
      <c r="J37" s="13" t="s">
        <v>488</v>
      </c>
    </row>
    <row r="38" spans="1:10" ht="13.5">
      <c r="A38" s="74"/>
      <c r="B38" s="74"/>
      <c r="C38" s="75"/>
      <c r="D38" s="76"/>
      <c r="E38" s="74"/>
      <c r="F38" s="13" t="s">
        <v>491</v>
      </c>
      <c r="G38" s="13" t="s">
        <v>557</v>
      </c>
      <c r="H38" s="13" t="s">
        <v>481</v>
      </c>
      <c r="I38" s="62" t="s">
        <v>558</v>
      </c>
      <c r="J38" s="13" t="s">
        <v>494</v>
      </c>
    </row>
    <row r="39" spans="1:10" ht="13.5">
      <c r="A39" s="74"/>
      <c r="B39" s="74"/>
      <c r="C39" s="75"/>
      <c r="D39" s="76"/>
      <c r="E39" s="13" t="s">
        <v>495</v>
      </c>
      <c r="F39" s="13" t="s">
        <v>496</v>
      </c>
      <c r="G39" s="13" t="s">
        <v>559</v>
      </c>
      <c r="H39" s="13" t="s">
        <v>514</v>
      </c>
      <c r="I39" s="62" t="s">
        <v>515</v>
      </c>
      <c r="J39" s="13" t="s">
        <v>508</v>
      </c>
    </row>
    <row r="40" spans="1:10" ht="13.5">
      <c r="A40" s="74"/>
      <c r="B40" s="74"/>
      <c r="C40" s="75"/>
      <c r="D40" s="76"/>
      <c r="E40" s="13" t="s">
        <v>498</v>
      </c>
      <c r="F40" s="13" t="s">
        <v>499</v>
      </c>
      <c r="G40" s="13" t="s">
        <v>500</v>
      </c>
      <c r="H40" s="13" t="s">
        <v>486</v>
      </c>
      <c r="I40" s="62" t="s">
        <v>487</v>
      </c>
      <c r="J40" s="13" t="s">
        <v>488</v>
      </c>
    </row>
    <row r="41" spans="1:10" ht="13.5">
      <c r="A41" s="74"/>
      <c r="B41" s="74" t="s">
        <v>560</v>
      </c>
      <c r="C41" s="75">
        <v>101.7</v>
      </c>
      <c r="D41" s="76" t="s">
        <v>561</v>
      </c>
      <c r="E41" s="74" t="s">
        <v>478</v>
      </c>
      <c r="F41" s="13" t="s">
        <v>479</v>
      </c>
      <c r="G41" s="13" t="s">
        <v>562</v>
      </c>
      <c r="H41" s="13" t="s">
        <v>481</v>
      </c>
      <c r="I41" s="62" t="s">
        <v>563</v>
      </c>
      <c r="J41" s="13" t="s">
        <v>564</v>
      </c>
    </row>
    <row r="42" spans="1:10" ht="13.5">
      <c r="A42" s="74"/>
      <c r="B42" s="74"/>
      <c r="C42" s="75"/>
      <c r="D42" s="76"/>
      <c r="E42" s="74"/>
      <c r="F42" s="13" t="s">
        <v>484</v>
      </c>
      <c r="G42" s="13" t="s">
        <v>565</v>
      </c>
      <c r="H42" s="13" t="s">
        <v>486</v>
      </c>
      <c r="I42" s="62" t="s">
        <v>529</v>
      </c>
      <c r="J42" s="13" t="s">
        <v>488</v>
      </c>
    </row>
    <row r="43" spans="1:10" ht="13.5">
      <c r="A43" s="74"/>
      <c r="B43" s="74"/>
      <c r="C43" s="75"/>
      <c r="D43" s="76"/>
      <c r="E43" s="74"/>
      <c r="F43" s="13" t="s">
        <v>489</v>
      </c>
      <c r="G43" s="13" t="s">
        <v>556</v>
      </c>
      <c r="H43" s="13" t="s">
        <v>486</v>
      </c>
      <c r="I43" s="62" t="s">
        <v>358</v>
      </c>
      <c r="J43" s="13" t="s">
        <v>488</v>
      </c>
    </row>
    <row r="44" spans="1:10" ht="13.5">
      <c r="A44" s="74"/>
      <c r="B44" s="74"/>
      <c r="C44" s="75"/>
      <c r="D44" s="76"/>
      <c r="E44" s="74"/>
      <c r="F44" s="13" t="s">
        <v>491</v>
      </c>
      <c r="G44" s="13" t="s">
        <v>566</v>
      </c>
      <c r="H44" s="13" t="s">
        <v>481</v>
      </c>
      <c r="I44" s="62" t="s">
        <v>567</v>
      </c>
      <c r="J44" s="13" t="s">
        <v>494</v>
      </c>
    </row>
    <row r="45" spans="1:10" ht="13.5">
      <c r="A45" s="74"/>
      <c r="B45" s="74"/>
      <c r="C45" s="75"/>
      <c r="D45" s="76"/>
      <c r="E45" s="13" t="s">
        <v>495</v>
      </c>
      <c r="F45" s="13" t="s">
        <v>496</v>
      </c>
      <c r="G45" s="13" t="s">
        <v>568</v>
      </c>
      <c r="H45" s="13" t="s">
        <v>486</v>
      </c>
      <c r="I45" s="62" t="s">
        <v>487</v>
      </c>
      <c r="J45" s="13" t="s">
        <v>488</v>
      </c>
    </row>
    <row r="46" spans="1:10" ht="13.5">
      <c r="A46" s="74"/>
      <c r="B46" s="74"/>
      <c r="C46" s="75"/>
      <c r="D46" s="76"/>
      <c r="E46" s="13" t="s">
        <v>498</v>
      </c>
      <c r="F46" s="13" t="s">
        <v>499</v>
      </c>
      <c r="G46" s="13" t="s">
        <v>517</v>
      </c>
      <c r="H46" s="13" t="s">
        <v>486</v>
      </c>
      <c r="I46" s="62" t="s">
        <v>487</v>
      </c>
      <c r="J46" s="13" t="s">
        <v>488</v>
      </c>
    </row>
    <row r="47" spans="1:10" ht="13.5">
      <c r="A47" s="74"/>
      <c r="B47" s="74" t="s">
        <v>569</v>
      </c>
      <c r="C47" s="75">
        <v>161.94999999999999</v>
      </c>
      <c r="D47" s="76" t="s">
        <v>570</v>
      </c>
      <c r="E47" s="74" t="s">
        <v>478</v>
      </c>
      <c r="F47" s="13" t="s">
        <v>479</v>
      </c>
      <c r="G47" s="13" t="s">
        <v>571</v>
      </c>
      <c r="H47" s="13" t="s">
        <v>481</v>
      </c>
      <c r="I47" s="62" t="s">
        <v>572</v>
      </c>
      <c r="J47" s="13" t="s">
        <v>534</v>
      </c>
    </row>
    <row r="48" spans="1:10" ht="13.5">
      <c r="A48" s="74"/>
      <c r="B48" s="74"/>
      <c r="C48" s="75"/>
      <c r="D48" s="76"/>
      <c r="E48" s="74"/>
      <c r="F48" s="13" t="s">
        <v>484</v>
      </c>
      <c r="G48" s="13" t="s">
        <v>573</v>
      </c>
      <c r="H48" s="13" t="s">
        <v>486</v>
      </c>
      <c r="I48" s="62" t="s">
        <v>487</v>
      </c>
      <c r="J48" s="13" t="s">
        <v>488</v>
      </c>
    </row>
    <row r="49" spans="1:10" ht="13.5">
      <c r="A49" s="74"/>
      <c r="B49" s="74"/>
      <c r="C49" s="75"/>
      <c r="D49" s="76"/>
      <c r="E49" s="74"/>
      <c r="F49" s="13" t="s">
        <v>489</v>
      </c>
      <c r="G49" s="13" t="s">
        <v>574</v>
      </c>
      <c r="H49" s="13" t="s">
        <v>486</v>
      </c>
      <c r="I49" s="62" t="s">
        <v>575</v>
      </c>
      <c r="J49" s="13" t="s">
        <v>483</v>
      </c>
    </row>
    <row r="50" spans="1:10" ht="13.5">
      <c r="A50" s="74"/>
      <c r="B50" s="74"/>
      <c r="C50" s="75"/>
      <c r="D50" s="76"/>
      <c r="E50" s="74"/>
      <c r="F50" s="13" t="s">
        <v>491</v>
      </c>
      <c r="G50" s="13" t="s">
        <v>548</v>
      </c>
      <c r="H50" s="13" t="s">
        <v>481</v>
      </c>
      <c r="I50" s="62" t="s">
        <v>576</v>
      </c>
      <c r="J50" s="13" t="s">
        <v>577</v>
      </c>
    </row>
    <row r="51" spans="1:10" ht="13.5">
      <c r="A51" s="74"/>
      <c r="B51" s="74"/>
      <c r="C51" s="75"/>
      <c r="D51" s="76"/>
      <c r="E51" s="13" t="s">
        <v>495</v>
      </c>
      <c r="F51" s="13" t="s">
        <v>496</v>
      </c>
      <c r="G51" s="13" t="s">
        <v>578</v>
      </c>
      <c r="H51" s="13" t="s">
        <v>486</v>
      </c>
      <c r="I51" s="62" t="s">
        <v>579</v>
      </c>
      <c r="J51" s="13" t="s">
        <v>488</v>
      </c>
    </row>
    <row r="52" spans="1:10" ht="13.5">
      <c r="A52" s="74"/>
      <c r="B52" s="74"/>
      <c r="C52" s="75"/>
      <c r="D52" s="76"/>
      <c r="E52" s="13" t="s">
        <v>498</v>
      </c>
      <c r="F52" s="13" t="s">
        <v>499</v>
      </c>
      <c r="G52" s="13" t="s">
        <v>580</v>
      </c>
      <c r="H52" s="13" t="s">
        <v>486</v>
      </c>
      <c r="I52" s="62" t="s">
        <v>487</v>
      </c>
      <c r="J52" s="13" t="s">
        <v>488</v>
      </c>
    </row>
    <row r="53" spans="1:10" ht="13.5">
      <c r="A53" s="74"/>
      <c r="B53" s="74" t="s">
        <v>581</v>
      </c>
      <c r="C53" s="75">
        <v>21.15</v>
      </c>
      <c r="D53" s="76" t="s">
        <v>582</v>
      </c>
      <c r="E53" s="74" t="s">
        <v>478</v>
      </c>
      <c r="F53" s="13" t="s">
        <v>479</v>
      </c>
      <c r="G53" s="13" t="s">
        <v>583</v>
      </c>
      <c r="H53" s="13" t="s">
        <v>486</v>
      </c>
      <c r="I53" s="62" t="s">
        <v>584</v>
      </c>
      <c r="J53" s="13" t="s">
        <v>534</v>
      </c>
    </row>
    <row r="54" spans="1:10" ht="13.5">
      <c r="A54" s="74"/>
      <c r="B54" s="74"/>
      <c r="C54" s="75"/>
      <c r="D54" s="76"/>
      <c r="E54" s="74"/>
      <c r="F54" s="13" t="s">
        <v>484</v>
      </c>
      <c r="G54" s="13" t="s">
        <v>585</v>
      </c>
      <c r="H54" s="13" t="s">
        <v>481</v>
      </c>
      <c r="I54" s="62" t="s">
        <v>536</v>
      </c>
      <c r="J54" s="13" t="s">
        <v>488</v>
      </c>
    </row>
    <row r="55" spans="1:10" ht="13.5">
      <c r="A55" s="74"/>
      <c r="B55" s="74"/>
      <c r="C55" s="75"/>
      <c r="D55" s="76"/>
      <c r="E55" s="74"/>
      <c r="F55" s="13" t="s">
        <v>489</v>
      </c>
      <c r="G55" s="13" t="s">
        <v>586</v>
      </c>
      <c r="H55" s="13" t="s">
        <v>481</v>
      </c>
      <c r="I55" s="62" t="s">
        <v>507</v>
      </c>
      <c r="J55" s="13" t="s">
        <v>587</v>
      </c>
    </row>
    <row r="56" spans="1:10" ht="13.5">
      <c r="A56" s="74"/>
      <c r="B56" s="74"/>
      <c r="C56" s="75"/>
      <c r="D56" s="76"/>
      <c r="E56" s="74"/>
      <c r="F56" s="13" t="s">
        <v>491</v>
      </c>
      <c r="G56" s="13" t="s">
        <v>548</v>
      </c>
      <c r="H56" s="13" t="s">
        <v>481</v>
      </c>
      <c r="I56" s="62" t="s">
        <v>588</v>
      </c>
      <c r="J56" s="13" t="s">
        <v>589</v>
      </c>
    </row>
    <row r="57" spans="1:10" ht="13.5">
      <c r="A57" s="74"/>
      <c r="B57" s="74"/>
      <c r="C57" s="75"/>
      <c r="D57" s="76"/>
      <c r="E57" s="13" t="s">
        <v>495</v>
      </c>
      <c r="F57" s="13" t="s">
        <v>496</v>
      </c>
      <c r="G57" s="13" t="s">
        <v>590</v>
      </c>
      <c r="H57" s="13" t="s">
        <v>486</v>
      </c>
      <c r="I57" s="62" t="s">
        <v>487</v>
      </c>
      <c r="J57" s="13" t="s">
        <v>488</v>
      </c>
    </row>
    <row r="58" spans="1:10" ht="13.5">
      <c r="A58" s="74"/>
      <c r="B58" s="74"/>
      <c r="C58" s="75"/>
      <c r="D58" s="76"/>
      <c r="E58" s="13" t="s">
        <v>498</v>
      </c>
      <c r="F58" s="13" t="s">
        <v>499</v>
      </c>
      <c r="G58" s="13" t="s">
        <v>591</v>
      </c>
      <c r="H58" s="13" t="s">
        <v>486</v>
      </c>
      <c r="I58" s="62" t="s">
        <v>487</v>
      </c>
      <c r="J58" s="13" t="s">
        <v>488</v>
      </c>
    </row>
    <row r="59" spans="1:10" ht="13.5">
      <c r="A59" s="74"/>
      <c r="B59" s="74" t="s">
        <v>592</v>
      </c>
      <c r="C59" s="75">
        <v>400</v>
      </c>
      <c r="D59" s="76" t="s">
        <v>593</v>
      </c>
      <c r="E59" s="74" t="s">
        <v>478</v>
      </c>
      <c r="F59" s="13" t="s">
        <v>479</v>
      </c>
      <c r="G59" s="13" t="s">
        <v>594</v>
      </c>
      <c r="H59" s="13" t="s">
        <v>481</v>
      </c>
      <c r="I59" s="62" t="s">
        <v>595</v>
      </c>
      <c r="J59" s="13" t="s">
        <v>505</v>
      </c>
    </row>
    <row r="60" spans="1:10" ht="13.5">
      <c r="A60" s="74"/>
      <c r="B60" s="74"/>
      <c r="C60" s="75"/>
      <c r="D60" s="76"/>
      <c r="E60" s="74"/>
      <c r="F60" s="13" t="s">
        <v>484</v>
      </c>
      <c r="G60" s="13" t="s">
        <v>596</v>
      </c>
      <c r="H60" s="13" t="s">
        <v>486</v>
      </c>
      <c r="I60" s="62" t="s">
        <v>529</v>
      </c>
      <c r="J60" s="13" t="s">
        <v>488</v>
      </c>
    </row>
    <row r="61" spans="1:10" ht="13.5">
      <c r="A61" s="74"/>
      <c r="B61" s="74"/>
      <c r="C61" s="75"/>
      <c r="D61" s="76"/>
      <c r="E61" s="74"/>
      <c r="F61" s="13" t="s">
        <v>489</v>
      </c>
      <c r="G61" s="13" t="s">
        <v>597</v>
      </c>
      <c r="H61" s="13" t="s">
        <v>486</v>
      </c>
      <c r="I61" s="62" t="s">
        <v>358</v>
      </c>
      <c r="J61" s="13" t="s">
        <v>488</v>
      </c>
    </row>
    <row r="62" spans="1:10" ht="13.5">
      <c r="A62" s="74"/>
      <c r="B62" s="74"/>
      <c r="C62" s="75"/>
      <c r="D62" s="76"/>
      <c r="E62" s="74"/>
      <c r="F62" s="13" t="s">
        <v>491</v>
      </c>
      <c r="G62" s="13" t="s">
        <v>598</v>
      </c>
      <c r="H62" s="13" t="s">
        <v>481</v>
      </c>
      <c r="I62" s="62" t="s">
        <v>599</v>
      </c>
      <c r="J62" s="13" t="s">
        <v>494</v>
      </c>
    </row>
    <row r="63" spans="1:10" ht="13.5">
      <c r="A63" s="74"/>
      <c r="B63" s="74"/>
      <c r="C63" s="75"/>
      <c r="D63" s="76"/>
      <c r="E63" s="13" t="s">
        <v>495</v>
      </c>
      <c r="F63" s="13" t="s">
        <v>496</v>
      </c>
      <c r="G63" s="13" t="s">
        <v>600</v>
      </c>
      <c r="H63" s="13" t="s">
        <v>514</v>
      </c>
      <c r="I63" s="62" t="s">
        <v>541</v>
      </c>
      <c r="J63" s="13" t="s">
        <v>528</v>
      </c>
    </row>
    <row r="64" spans="1:10" ht="13.5">
      <c r="A64" s="74"/>
      <c r="B64" s="74"/>
      <c r="C64" s="75"/>
      <c r="D64" s="76"/>
      <c r="E64" s="13" t="s">
        <v>498</v>
      </c>
      <c r="F64" s="13" t="s">
        <v>499</v>
      </c>
      <c r="G64" s="13" t="s">
        <v>580</v>
      </c>
      <c r="H64" s="13" t="s">
        <v>486</v>
      </c>
      <c r="I64" s="62" t="s">
        <v>487</v>
      </c>
      <c r="J64" s="13" t="s">
        <v>488</v>
      </c>
    </row>
    <row r="65" spans="1:10" ht="13.5">
      <c r="A65" s="74"/>
      <c r="B65" s="74" t="s">
        <v>601</v>
      </c>
      <c r="C65" s="75">
        <v>5</v>
      </c>
      <c r="D65" s="76" t="s">
        <v>602</v>
      </c>
      <c r="E65" s="74" t="s">
        <v>478</v>
      </c>
      <c r="F65" s="13" t="s">
        <v>479</v>
      </c>
      <c r="G65" s="13" t="s">
        <v>603</v>
      </c>
      <c r="H65" s="13" t="s">
        <v>486</v>
      </c>
      <c r="I65" s="62" t="s">
        <v>482</v>
      </c>
      <c r="J65" s="13" t="s">
        <v>604</v>
      </c>
    </row>
    <row r="66" spans="1:10" ht="13.5">
      <c r="A66" s="74"/>
      <c r="B66" s="74"/>
      <c r="C66" s="75"/>
      <c r="D66" s="76"/>
      <c r="E66" s="74"/>
      <c r="F66" s="13" t="s">
        <v>484</v>
      </c>
      <c r="G66" s="13" t="s">
        <v>605</v>
      </c>
      <c r="H66" s="13" t="s">
        <v>486</v>
      </c>
      <c r="I66" s="62" t="s">
        <v>487</v>
      </c>
      <c r="J66" s="13" t="s">
        <v>488</v>
      </c>
    </row>
    <row r="67" spans="1:10" ht="13.5">
      <c r="A67" s="74"/>
      <c r="B67" s="74"/>
      <c r="C67" s="75"/>
      <c r="D67" s="76"/>
      <c r="E67" s="74"/>
      <c r="F67" s="13" t="s">
        <v>489</v>
      </c>
      <c r="G67" s="13" t="s">
        <v>606</v>
      </c>
      <c r="H67" s="13" t="s">
        <v>486</v>
      </c>
      <c r="I67" s="62" t="s">
        <v>487</v>
      </c>
      <c r="J67" s="13" t="s">
        <v>488</v>
      </c>
    </row>
    <row r="68" spans="1:10" ht="13.5">
      <c r="A68" s="74"/>
      <c r="B68" s="74"/>
      <c r="C68" s="75"/>
      <c r="D68" s="76"/>
      <c r="E68" s="74"/>
      <c r="F68" s="13" t="s">
        <v>491</v>
      </c>
      <c r="G68" s="13" t="s">
        <v>607</v>
      </c>
      <c r="H68" s="13" t="s">
        <v>481</v>
      </c>
      <c r="I68" s="62" t="s">
        <v>608</v>
      </c>
      <c r="J68" s="13" t="s">
        <v>494</v>
      </c>
    </row>
    <row r="69" spans="1:10" ht="13.5">
      <c r="A69" s="74"/>
      <c r="B69" s="74"/>
      <c r="C69" s="75"/>
      <c r="D69" s="76"/>
      <c r="E69" s="13" t="s">
        <v>495</v>
      </c>
      <c r="F69" s="13" t="s">
        <v>496</v>
      </c>
      <c r="G69" s="13" t="s">
        <v>609</v>
      </c>
      <c r="H69" s="13" t="s">
        <v>486</v>
      </c>
      <c r="I69" s="62" t="s">
        <v>487</v>
      </c>
      <c r="J69" s="13" t="s">
        <v>488</v>
      </c>
    </row>
    <row r="70" spans="1:10" ht="13.5">
      <c r="A70" s="74"/>
      <c r="B70" s="74"/>
      <c r="C70" s="75"/>
      <c r="D70" s="76"/>
      <c r="E70" s="13" t="s">
        <v>498</v>
      </c>
      <c r="F70" s="13" t="s">
        <v>499</v>
      </c>
      <c r="G70" s="13" t="s">
        <v>517</v>
      </c>
      <c r="H70" s="13" t="s">
        <v>486</v>
      </c>
      <c r="I70" s="62" t="s">
        <v>487</v>
      </c>
      <c r="J70" s="13" t="s">
        <v>488</v>
      </c>
    </row>
    <row r="71" spans="1:10" ht="13.5">
      <c r="A71" s="74"/>
      <c r="B71" s="74" t="s">
        <v>610</v>
      </c>
      <c r="C71" s="75">
        <v>20</v>
      </c>
      <c r="D71" s="76" t="s">
        <v>611</v>
      </c>
      <c r="E71" s="74" t="s">
        <v>478</v>
      </c>
      <c r="F71" s="13" t="s">
        <v>479</v>
      </c>
      <c r="G71" s="13" t="s">
        <v>612</v>
      </c>
      <c r="H71" s="13" t="s">
        <v>486</v>
      </c>
      <c r="I71" s="62" t="s">
        <v>529</v>
      </c>
      <c r="J71" s="13" t="s">
        <v>488</v>
      </c>
    </row>
    <row r="72" spans="1:10" ht="13.5">
      <c r="A72" s="74"/>
      <c r="B72" s="74"/>
      <c r="C72" s="75"/>
      <c r="D72" s="76"/>
      <c r="E72" s="74"/>
      <c r="F72" s="13" t="s">
        <v>484</v>
      </c>
      <c r="G72" s="13" t="s">
        <v>613</v>
      </c>
      <c r="H72" s="13" t="s">
        <v>481</v>
      </c>
      <c r="I72" s="62" t="s">
        <v>536</v>
      </c>
      <c r="J72" s="13" t="s">
        <v>488</v>
      </c>
    </row>
    <row r="73" spans="1:10" ht="13.5">
      <c r="A73" s="74"/>
      <c r="B73" s="74"/>
      <c r="C73" s="75"/>
      <c r="D73" s="76"/>
      <c r="E73" s="74"/>
      <c r="F73" s="13" t="s">
        <v>489</v>
      </c>
      <c r="G73" s="13" t="s">
        <v>614</v>
      </c>
      <c r="H73" s="13" t="s">
        <v>486</v>
      </c>
      <c r="I73" s="62" t="s">
        <v>504</v>
      </c>
      <c r="J73" s="13" t="s">
        <v>483</v>
      </c>
    </row>
    <row r="74" spans="1:10" ht="13.5">
      <c r="A74" s="74"/>
      <c r="B74" s="74"/>
      <c r="C74" s="75"/>
      <c r="D74" s="76"/>
      <c r="E74" s="74"/>
      <c r="F74" s="13" t="s">
        <v>491</v>
      </c>
      <c r="G74" s="13" t="s">
        <v>615</v>
      </c>
      <c r="H74" s="13" t="s">
        <v>481</v>
      </c>
      <c r="I74" s="62" t="s">
        <v>616</v>
      </c>
      <c r="J74" s="13" t="s">
        <v>494</v>
      </c>
    </row>
    <row r="75" spans="1:10" ht="13.5">
      <c r="A75" s="74"/>
      <c r="B75" s="74"/>
      <c r="C75" s="75"/>
      <c r="D75" s="76"/>
      <c r="E75" s="13" t="s">
        <v>495</v>
      </c>
      <c r="F75" s="13" t="s">
        <v>496</v>
      </c>
      <c r="G75" s="13" t="s">
        <v>617</v>
      </c>
      <c r="H75" s="13" t="s">
        <v>486</v>
      </c>
      <c r="I75" s="62" t="s">
        <v>529</v>
      </c>
      <c r="J75" s="13" t="s">
        <v>488</v>
      </c>
    </row>
    <row r="76" spans="1:10" ht="13.5">
      <c r="A76" s="74"/>
      <c r="B76" s="74"/>
      <c r="C76" s="75"/>
      <c r="D76" s="76"/>
      <c r="E76" s="13" t="s">
        <v>498</v>
      </c>
      <c r="F76" s="13" t="s">
        <v>499</v>
      </c>
      <c r="G76" s="13" t="s">
        <v>618</v>
      </c>
      <c r="H76" s="13" t="s">
        <v>486</v>
      </c>
      <c r="I76" s="62" t="s">
        <v>529</v>
      </c>
      <c r="J76" s="13" t="s">
        <v>488</v>
      </c>
    </row>
    <row r="77" spans="1:10" ht="13.5">
      <c r="A77" s="74"/>
      <c r="B77" s="74" t="s">
        <v>619</v>
      </c>
      <c r="C77" s="75">
        <v>63.55</v>
      </c>
      <c r="D77" s="76" t="s">
        <v>620</v>
      </c>
      <c r="E77" s="74" t="s">
        <v>478</v>
      </c>
      <c r="F77" s="13" t="s">
        <v>479</v>
      </c>
      <c r="G77" s="13" t="s">
        <v>621</v>
      </c>
      <c r="H77" s="13" t="s">
        <v>481</v>
      </c>
      <c r="I77" s="62" t="s">
        <v>622</v>
      </c>
      <c r="J77" s="13" t="s">
        <v>534</v>
      </c>
    </row>
    <row r="78" spans="1:10" ht="13.5">
      <c r="A78" s="74"/>
      <c r="B78" s="74"/>
      <c r="C78" s="75"/>
      <c r="D78" s="76"/>
      <c r="E78" s="74"/>
      <c r="F78" s="13" t="s">
        <v>484</v>
      </c>
      <c r="G78" s="13" t="s">
        <v>623</v>
      </c>
      <c r="H78" s="13" t="s">
        <v>486</v>
      </c>
      <c r="I78" s="62" t="s">
        <v>624</v>
      </c>
      <c r="J78" s="13" t="s">
        <v>488</v>
      </c>
    </row>
    <row r="79" spans="1:10" ht="13.5">
      <c r="A79" s="74"/>
      <c r="B79" s="74"/>
      <c r="C79" s="75"/>
      <c r="D79" s="76"/>
      <c r="E79" s="74"/>
      <c r="F79" s="13" t="s">
        <v>489</v>
      </c>
      <c r="G79" s="13" t="s">
        <v>625</v>
      </c>
      <c r="H79" s="13" t="s">
        <v>486</v>
      </c>
      <c r="I79" s="62" t="s">
        <v>370</v>
      </c>
      <c r="J79" s="13" t="s">
        <v>483</v>
      </c>
    </row>
    <row r="80" spans="1:10" ht="13.5">
      <c r="A80" s="74"/>
      <c r="B80" s="74"/>
      <c r="C80" s="75"/>
      <c r="D80" s="76"/>
      <c r="E80" s="74"/>
      <c r="F80" s="13" t="s">
        <v>491</v>
      </c>
      <c r="G80" s="13" t="s">
        <v>626</v>
      </c>
      <c r="H80" s="13" t="s">
        <v>481</v>
      </c>
      <c r="I80" s="62" t="s">
        <v>627</v>
      </c>
      <c r="J80" s="13" t="s">
        <v>494</v>
      </c>
    </row>
    <row r="81" spans="1:10" ht="13.5">
      <c r="A81" s="74"/>
      <c r="B81" s="74"/>
      <c r="C81" s="75"/>
      <c r="D81" s="76"/>
      <c r="E81" s="13" t="s">
        <v>495</v>
      </c>
      <c r="F81" s="13" t="s">
        <v>496</v>
      </c>
      <c r="G81" s="13" t="s">
        <v>628</v>
      </c>
      <c r="H81" s="13" t="s">
        <v>514</v>
      </c>
      <c r="I81" s="62" t="s">
        <v>541</v>
      </c>
      <c r="J81" s="13" t="s">
        <v>528</v>
      </c>
    </row>
    <row r="82" spans="1:10" ht="13.5">
      <c r="A82" s="74"/>
      <c r="B82" s="74"/>
      <c r="C82" s="75"/>
      <c r="D82" s="76"/>
      <c r="E82" s="13" t="s">
        <v>498</v>
      </c>
      <c r="F82" s="13" t="s">
        <v>499</v>
      </c>
      <c r="G82" s="13" t="s">
        <v>629</v>
      </c>
      <c r="H82" s="13" t="s">
        <v>486</v>
      </c>
      <c r="I82" s="62" t="s">
        <v>487</v>
      </c>
      <c r="J82" s="13" t="s">
        <v>488</v>
      </c>
    </row>
    <row r="83" spans="1:10" ht="13.5">
      <c r="A83" s="74"/>
      <c r="B83" s="74" t="s">
        <v>630</v>
      </c>
      <c r="C83" s="75">
        <v>100.69</v>
      </c>
      <c r="D83" s="76" t="s">
        <v>631</v>
      </c>
      <c r="E83" s="74" t="s">
        <v>478</v>
      </c>
      <c r="F83" s="74" t="s">
        <v>479</v>
      </c>
      <c r="G83" s="13" t="s">
        <v>632</v>
      </c>
      <c r="H83" s="13" t="s">
        <v>481</v>
      </c>
      <c r="I83" s="62" t="s">
        <v>633</v>
      </c>
      <c r="J83" s="13" t="s">
        <v>534</v>
      </c>
    </row>
    <row r="84" spans="1:10" ht="13.5">
      <c r="A84" s="74"/>
      <c r="B84" s="74"/>
      <c r="C84" s="75"/>
      <c r="D84" s="76"/>
      <c r="E84" s="74"/>
      <c r="F84" s="74"/>
      <c r="G84" s="13" t="s">
        <v>634</v>
      </c>
      <c r="H84" s="13" t="s">
        <v>481</v>
      </c>
      <c r="I84" s="62" t="s">
        <v>635</v>
      </c>
      <c r="J84" s="13" t="s">
        <v>534</v>
      </c>
    </row>
    <row r="85" spans="1:10" ht="13.5">
      <c r="A85" s="74"/>
      <c r="B85" s="74"/>
      <c r="C85" s="75"/>
      <c r="D85" s="76"/>
      <c r="E85" s="74"/>
      <c r="F85" s="74"/>
      <c r="G85" s="13" t="s">
        <v>636</v>
      </c>
      <c r="H85" s="13" t="s">
        <v>481</v>
      </c>
      <c r="I85" s="62" t="s">
        <v>637</v>
      </c>
      <c r="J85" s="13" t="s">
        <v>534</v>
      </c>
    </row>
    <row r="86" spans="1:10" ht="13.5">
      <c r="A86" s="74"/>
      <c r="B86" s="74"/>
      <c r="C86" s="75"/>
      <c r="D86" s="76"/>
      <c r="E86" s="74"/>
      <c r="F86" s="13" t="s">
        <v>484</v>
      </c>
      <c r="G86" s="13" t="s">
        <v>623</v>
      </c>
      <c r="H86" s="13" t="s">
        <v>481</v>
      </c>
      <c r="I86" s="62" t="s">
        <v>638</v>
      </c>
      <c r="J86" s="13" t="s">
        <v>488</v>
      </c>
    </row>
    <row r="87" spans="1:10" ht="13.5">
      <c r="A87" s="74"/>
      <c r="B87" s="74"/>
      <c r="C87" s="75"/>
      <c r="D87" s="76"/>
      <c r="E87" s="74"/>
      <c r="F87" s="13" t="s">
        <v>489</v>
      </c>
      <c r="G87" s="13" t="s">
        <v>625</v>
      </c>
      <c r="H87" s="13" t="s">
        <v>486</v>
      </c>
      <c r="I87" s="62" t="s">
        <v>639</v>
      </c>
      <c r="J87" s="13" t="s">
        <v>483</v>
      </c>
    </row>
    <row r="88" spans="1:10" ht="13.5">
      <c r="A88" s="74"/>
      <c r="B88" s="74"/>
      <c r="C88" s="75"/>
      <c r="D88" s="76"/>
      <c r="E88" s="74"/>
      <c r="F88" s="74" t="s">
        <v>491</v>
      </c>
      <c r="G88" s="13" t="s">
        <v>632</v>
      </c>
      <c r="H88" s="13" t="s">
        <v>481</v>
      </c>
      <c r="I88" s="62" t="s">
        <v>640</v>
      </c>
      <c r="J88" s="13" t="s">
        <v>494</v>
      </c>
    </row>
    <row r="89" spans="1:10" ht="13.5">
      <c r="A89" s="74"/>
      <c r="B89" s="74"/>
      <c r="C89" s="75"/>
      <c r="D89" s="76"/>
      <c r="E89" s="74"/>
      <c r="F89" s="74"/>
      <c r="G89" s="13" t="s">
        <v>636</v>
      </c>
      <c r="H89" s="13" t="s">
        <v>481</v>
      </c>
      <c r="I89" s="62" t="s">
        <v>641</v>
      </c>
      <c r="J89" s="13" t="s">
        <v>494</v>
      </c>
    </row>
    <row r="90" spans="1:10" ht="13.5">
      <c r="A90" s="74"/>
      <c r="B90" s="74"/>
      <c r="C90" s="75"/>
      <c r="D90" s="76"/>
      <c r="E90" s="74"/>
      <c r="F90" s="74"/>
      <c r="G90" s="13" t="s">
        <v>634</v>
      </c>
      <c r="H90" s="13" t="s">
        <v>481</v>
      </c>
      <c r="I90" s="62" t="s">
        <v>642</v>
      </c>
      <c r="J90" s="13" t="s">
        <v>494</v>
      </c>
    </row>
    <row r="91" spans="1:10" ht="13.5">
      <c r="A91" s="74"/>
      <c r="B91" s="74"/>
      <c r="C91" s="75"/>
      <c r="D91" s="76"/>
      <c r="E91" s="13" t="s">
        <v>495</v>
      </c>
      <c r="F91" s="13" t="s">
        <v>496</v>
      </c>
      <c r="G91" s="13" t="s">
        <v>643</v>
      </c>
      <c r="H91" s="13" t="s">
        <v>514</v>
      </c>
      <c r="I91" s="62" t="s">
        <v>541</v>
      </c>
      <c r="J91" s="13" t="s">
        <v>528</v>
      </c>
    </row>
    <row r="92" spans="1:10" ht="13.5">
      <c r="A92" s="74"/>
      <c r="B92" s="74"/>
      <c r="C92" s="75"/>
      <c r="D92" s="76"/>
      <c r="E92" s="13" t="s">
        <v>498</v>
      </c>
      <c r="F92" s="13" t="s">
        <v>499</v>
      </c>
      <c r="G92" s="13" t="s">
        <v>644</v>
      </c>
      <c r="H92" s="13" t="s">
        <v>486</v>
      </c>
      <c r="I92" s="62" t="s">
        <v>487</v>
      </c>
      <c r="J92" s="13" t="s">
        <v>488</v>
      </c>
    </row>
    <row r="93" spans="1:10" ht="13.5">
      <c r="A93" s="74"/>
      <c r="B93" s="74" t="s">
        <v>645</v>
      </c>
      <c r="C93" s="75">
        <v>10</v>
      </c>
      <c r="D93" s="76" t="s">
        <v>646</v>
      </c>
      <c r="E93" s="74" t="s">
        <v>478</v>
      </c>
      <c r="F93" s="13" t="s">
        <v>479</v>
      </c>
      <c r="G93" s="13" t="s">
        <v>647</v>
      </c>
      <c r="H93" s="13" t="s">
        <v>486</v>
      </c>
      <c r="I93" s="62" t="s">
        <v>361</v>
      </c>
      <c r="J93" s="13" t="s">
        <v>648</v>
      </c>
    </row>
    <row r="94" spans="1:10" ht="13.5">
      <c r="A94" s="74"/>
      <c r="B94" s="74"/>
      <c r="C94" s="75"/>
      <c r="D94" s="76"/>
      <c r="E94" s="74"/>
      <c r="F94" s="13" t="s">
        <v>484</v>
      </c>
      <c r="G94" s="13" t="s">
        <v>649</v>
      </c>
      <c r="H94" s="13" t="s">
        <v>520</v>
      </c>
      <c r="I94" s="62" t="s">
        <v>650</v>
      </c>
      <c r="J94" s="13" t="s">
        <v>648</v>
      </c>
    </row>
    <row r="95" spans="1:10" ht="13.5">
      <c r="A95" s="74"/>
      <c r="B95" s="74"/>
      <c r="C95" s="75"/>
      <c r="D95" s="76"/>
      <c r="E95" s="74"/>
      <c r="F95" s="13" t="s">
        <v>489</v>
      </c>
      <c r="G95" s="13" t="s">
        <v>651</v>
      </c>
      <c r="H95" s="13" t="s">
        <v>486</v>
      </c>
      <c r="I95" s="62" t="s">
        <v>487</v>
      </c>
      <c r="J95" s="13" t="s">
        <v>488</v>
      </c>
    </row>
    <row r="96" spans="1:10" ht="13.5">
      <c r="A96" s="74"/>
      <c r="B96" s="74"/>
      <c r="C96" s="75"/>
      <c r="D96" s="76"/>
      <c r="E96" s="74"/>
      <c r="F96" s="13" t="s">
        <v>491</v>
      </c>
      <c r="G96" s="13" t="s">
        <v>652</v>
      </c>
      <c r="H96" s="13" t="s">
        <v>481</v>
      </c>
      <c r="I96" s="62" t="s">
        <v>525</v>
      </c>
      <c r="J96" s="13" t="s">
        <v>494</v>
      </c>
    </row>
    <row r="97" spans="1:10" ht="13.5">
      <c r="A97" s="74"/>
      <c r="B97" s="74"/>
      <c r="C97" s="75"/>
      <c r="D97" s="76"/>
      <c r="E97" s="13" t="s">
        <v>495</v>
      </c>
      <c r="F97" s="13" t="s">
        <v>496</v>
      </c>
      <c r="G97" s="13" t="s">
        <v>653</v>
      </c>
      <c r="H97" s="13" t="s">
        <v>481</v>
      </c>
      <c r="I97" s="62" t="s">
        <v>536</v>
      </c>
      <c r="J97" s="13" t="s">
        <v>488</v>
      </c>
    </row>
    <row r="98" spans="1:10" ht="13.5">
      <c r="A98" s="74"/>
      <c r="B98" s="74"/>
      <c r="C98" s="75"/>
      <c r="D98" s="76"/>
      <c r="E98" s="13" t="s">
        <v>498</v>
      </c>
      <c r="F98" s="13" t="s">
        <v>499</v>
      </c>
      <c r="G98" s="13" t="s">
        <v>500</v>
      </c>
      <c r="H98" s="13" t="s">
        <v>486</v>
      </c>
      <c r="I98" s="62" t="s">
        <v>487</v>
      </c>
      <c r="J98" s="13" t="s">
        <v>488</v>
      </c>
    </row>
    <row r="99" spans="1:10" ht="13.5">
      <c r="A99" s="74"/>
      <c r="B99" s="74" t="s">
        <v>654</v>
      </c>
      <c r="C99" s="75">
        <v>109</v>
      </c>
      <c r="D99" s="76" t="s">
        <v>655</v>
      </c>
      <c r="E99" s="74" t="s">
        <v>478</v>
      </c>
      <c r="F99" s="13" t="s">
        <v>479</v>
      </c>
      <c r="G99" s="13" t="s">
        <v>656</v>
      </c>
      <c r="H99" s="13" t="s">
        <v>486</v>
      </c>
      <c r="I99" s="62" t="s">
        <v>572</v>
      </c>
      <c r="J99" s="13" t="s">
        <v>534</v>
      </c>
    </row>
    <row r="100" spans="1:10" ht="13.5">
      <c r="A100" s="74"/>
      <c r="B100" s="74"/>
      <c r="C100" s="75"/>
      <c r="D100" s="76"/>
      <c r="E100" s="74"/>
      <c r="F100" s="13" t="s">
        <v>484</v>
      </c>
      <c r="G100" s="13" t="s">
        <v>657</v>
      </c>
      <c r="H100" s="13" t="s">
        <v>481</v>
      </c>
      <c r="I100" s="62" t="s">
        <v>536</v>
      </c>
      <c r="J100" s="13" t="s">
        <v>488</v>
      </c>
    </row>
    <row r="101" spans="1:10" ht="13.5">
      <c r="A101" s="74"/>
      <c r="B101" s="74"/>
      <c r="C101" s="75"/>
      <c r="D101" s="76"/>
      <c r="E101" s="74"/>
      <c r="F101" s="13" t="s">
        <v>489</v>
      </c>
      <c r="G101" s="13" t="s">
        <v>658</v>
      </c>
      <c r="H101" s="13" t="s">
        <v>486</v>
      </c>
      <c r="I101" s="62" t="s">
        <v>529</v>
      </c>
      <c r="J101" s="13" t="s">
        <v>488</v>
      </c>
    </row>
    <row r="102" spans="1:10" ht="13.5">
      <c r="A102" s="74"/>
      <c r="B102" s="74"/>
      <c r="C102" s="75"/>
      <c r="D102" s="76"/>
      <c r="E102" s="74"/>
      <c r="F102" s="13" t="s">
        <v>491</v>
      </c>
      <c r="G102" s="13" t="s">
        <v>659</v>
      </c>
      <c r="H102" s="13" t="s">
        <v>481</v>
      </c>
      <c r="I102" s="62" t="s">
        <v>660</v>
      </c>
      <c r="J102" s="13" t="s">
        <v>589</v>
      </c>
    </row>
    <row r="103" spans="1:10" ht="13.5">
      <c r="A103" s="74"/>
      <c r="B103" s="74"/>
      <c r="C103" s="75"/>
      <c r="D103" s="76"/>
      <c r="E103" s="13" t="s">
        <v>495</v>
      </c>
      <c r="F103" s="13" t="s">
        <v>496</v>
      </c>
      <c r="G103" s="13" t="s">
        <v>661</v>
      </c>
      <c r="H103" s="13" t="s">
        <v>514</v>
      </c>
      <c r="I103" s="62" t="s">
        <v>527</v>
      </c>
      <c r="J103" s="13" t="s">
        <v>528</v>
      </c>
    </row>
    <row r="104" spans="1:10" ht="13.5">
      <c r="A104" s="74"/>
      <c r="B104" s="74"/>
      <c r="C104" s="75"/>
      <c r="D104" s="76"/>
      <c r="E104" s="13" t="s">
        <v>498</v>
      </c>
      <c r="F104" s="13" t="s">
        <v>499</v>
      </c>
      <c r="G104" s="13" t="s">
        <v>500</v>
      </c>
      <c r="H104" s="13" t="s">
        <v>486</v>
      </c>
      <c r="I104" s="62" t="s">
        <v>487</v>
      </c>
      <c r="J104" s="13" t="s">
        <v>488</v>
      </c>
    </row>
    <row r="105" spans="1:10" ht="13.5">
      <c r="A105" s="74"/>
      <c r="B105" s="74" t="s">
        <v>662</v>
      </c>
      <c r="C105" s="75"/>
      <c r="D105" s="76" t="s">
        <v>663</v>
      </c>
      <c r="E105" s="74" t="s">
        <v>478</v>
      </c>
      <c r="F105" s="13" t="s">
        <v>479</v>
      </c>
      <c r="G105" s="13" t="s">
        <v>664</v>
      </c>
      <c r="H105" s="13" t="s">
        <v>486</v>
      </c>
      <c r="I105" s="62" t="s">
        <v>504</v>
      </c>
      <c r="J105" s="13" t="s">
        <v>505</v>
      </c>
    </row>
    <row r="106" spans="1:10" ht="13.5">
      <c r="A106" s="74"/>
      <c r="B106" s="74"/>
      <c r="C106" s="75"/>
      <c r="D106" s="76"/>
      <c r="E106" s="74"/>
      <c r="F106" s="13" t="s">
        <v>484</v>
      </c>
      <c r="G106" s="13" t="s">
        <v>665</v>
      </c>
      <c r="H106" s="13" t="s">
        <v>486</v>
      </c>
      <c r="I106" s="62" t="s">
        <v>579</v>
      </c>
      <c r="J106" s="13" t="s">
        <v>488</v>
      </c>
    </row>
    <row r="107" spans="1:10" ht="13.5">
      <c r="A107" s="74"/>
      <c r="B107" s="74"/>
      <c r="C107" s="75"/>
      <c r="D107" s="76"/>
      <c r="E107" s="74"/>
      <c r="F107" s="13" t="s">
        <v>489</v>
      </c>
      <c r="G107" s="13" t="s">
        <v>666</v>
      </c>
      <c r="H107" s="13" t="s">
        <v>481</v>
      </c>
      <c r="I107" s="62" t="s">
        <v>482</v>
      </c>
      <c r="J107" s="13" t="s">
        <v>483</v>
      </c>
    </row>
    <row r="108" spans="1:10" ht="13.5">
      <c r="A108" s="74"/>
      <c r="B108" s="74"/>
      <c r="C108" s="75"/>
      <c r="D108" s="76"/>
      <c r="E108" s="74"/>
      <c r="F108" s="13" t="s">
        <v>491</v>
      </c>
      <c r="G108" s="13" t="s">
        <v>667</v>
      </c>
      <c r="H108" s="13" t="s">
        <v>481</v>
      </c>
      <c r="I108" s="62" t="s">
        <v>668</v>
      </c>
      <c r="J108" s="13" t="s">
        <v>589</v>
      </c>
    </row>
    <row r="109" spans="1:10" ht="13.5">
      <c r="A109" s="74"/>
      <c r="B109" s="74"/>
      <c r="C109" s="75"/>
      <c r="D109" s="76"/>
      <c r="E109" s="74"/>
      <c r="F109" s="13" t="s">
        <v>669</v>
      </c>
      <c r="G109" s="13" t="s">
        <v>670</v>
      </c>
      <c r="H109" s="13" t="s">
        <v>486</v>
      </c>
      <c r="I109" s="62" t="s">
        <v>487</v>
      </c>
      <c r="J109" s="13" t="s">
        <v>488</v>
      </c>
    </row>
    <row r="110" spans="1:10" ht="13.5">
      <c r="A110" s="74"/>
      <c r="B110" s="74"/>
      <c r="C110" s="75"/>
      <c r="D110" s="76"/>
      <c r="E110" s="13" t="s">
        <v>495</v>
      </c>
      <c r="F110" s="13" t="s">
        <v>496</v>
      </c>
      <c r="G110" s="13" t="s">
        <v>671</v>
      </c>
      <c r="H110" s="13" t="s">
        <v>514</v>
      </c>
      <c r="I110" s="62" t="s">
        <v>527</v>
      </c>
      <c r="J110" s="13" t="s">
        <v>528</v>
      </c>
    </row>
    <row r="111" spans="1:10" ht="13.5">
      <c r="A111" s="74"/>
      <c r="B111" s="74"/>
      <c r="C111" s="75"/>
      <c r="D111" s="76"/>
      <c r="E111" s="13" t="s">
        <v>498</v>
      </c>
      <c r="F111" s="13" t="s">
        <v>499</v>
      </c>
      <c r="G111" s="13" t="s">
        <v>500</v>
      </c>
      <c r="H111" s="13" t="s">
        <v>486</v>
      </c>
      <c r="I111" s="62" t="s">
        <v>487</v>
      </c>
      <c r="J111" s="13" t="s">
        <v>488</v>
      </c>
    </row>
    <row r="112" spans="1:10" ht="13.5">
      <c r="A112" s="74" t="s">
        <v>672</v>
      </c>
      <c r="B112" s="74" t="s">
        <v>673</v>
      </c>
      <c r="C112" s="75">
        <v>30</v>
      </c>
      <c r="D112" s="76" t="s">
        <v>782</v>
      </c>
      <c r="E112" s="74" t="s">
        <v>478</v>
      </c>
      <c r="F112" s="13" t="s">
        <v>479</v>
      </c>
      <c r="G112" s="13" t="s">
        <v>674</v>
      </c>
      <c r="H112" s="13" t="s">
        <v>481</v>
      </c>
      <c r="I112" s="62" t="s">
        <v>675</v>
      </c>
      <c r="J112" s="13" t="s">
        <v>534</v>
      </c>
    </row>
    <row r="113" spans="1:10" ht="13.5">
      <c r="A113" s="74"/>
      <c r="B113" s="74"/>
      <c r="C113" s="75"/>
      <c r="D113" s="76"/>
      <c r="E113" s="74"/>
      <c r="F113" s="13" t="s">
        <v>484</v>
      </c>
      <c r="G113" s="13" t="s">
        <v>676</v>
      </c>
      <c r="H113" s="13" t="s">
        <v>514</v>
      </c>
      <c r="I113" s="62" t="s">
        <v>515</v>
      </c>
      <c r="J113" s="13"/>
    </row>
    <row r="114" spans="1:10" ht="13.5">
      <c r="A114" s="74"/>
      <c r="B114" s="74"/>
      <c r="C114" s="75"/>
      <c r="D114" s="76"/>
      <c r="E114" s="74"/>
      <c r="F114" s="13" t="s">
        <v>489</v>
      </c>
      <c r="G114" s="13" t="s">
        <v>677</v>
      </c>
      <c r="H114" s="13" t="s">
        <v>678</v>
      </c>
      <c r="I114" s="62" t="s">
        <v>482</v>
      </c>
      <c r="J114" s="13" t="s">
        <v>483</v>
      </c>
    </row>
    <row r="115" spans="1:10" ht="13.5">
      <c r="A115" s="74"/>
      <c r="B115" s="74"/>
      <c r="C115" s="75"/>
      <c r="D115" s="76"/>
      <c r="E115" s="74"/>
      <c r="F115" s="13" t="s">
        <v>491</v>
      </c>
      <c r="G115" s="13" t="s">
        <v>679</v>
      </c>
      <c r="H115" s="13" t="s">
        <v>486</v>
      </c>
      <c r="I115" s="62" t="s">
        <v>680</v>
      </c>
      <c r="J115" s="13" t="s">
        <v>681</v>
      </c>
    </row>
    <row r="116" spans="1:10" ht="13.5">
      <c r="A116" s="74"/>
      <c r="B116" s="74"/>
      <c r="C116" s="75"/>
      <c r="D116" s="76"/>
      <c r="E116" s="13" t="s">
        <v>495</v>
      </c>
      <c r="F116" s="13" t="s">
        <v>496</v>
      </c>
      <c r="G116" s="13" t="s">
        <v>682</v>
      </c>
      <c r="H116" s="13" t="s">
        <v>514</v>
      </c>
      <c r="I116" s="62" t="s">
        <v>515</v>
      </c>
      <c r="J116" s="13"/>
    </row>
    <row r="117" spans="1:10" ht="13.5">
      <c r="A117" s="74"/>
      <c r="B117" s="74"/>
      <c r="C117" s="75"/>
      <c r="D117" s="76"/>
      <c r="E117" s="13" t="s">
        <v>498</v>
      </c>
      <c r="F117" s="13" t="s">
        <v>499</v>
      </c>
      <c r="G117" s="13" t="s">
        <v>683</v>
      </c>
      <c r="H117" s="13" t="s">
        <v>486</v>
      </c>
      <c r="I117" s="62" t="s">
        <v>536</v>
      </c>
      <c r="J117" s="13" t="s">
        <v>488</v>
      </c>
    </row>
    <row r="118" spans="1:10" ht="13.5">
      <c r="A118" s="74"/>
      <c r="B118" s="74" t="s">
        <v>684</v>
      </c>
      <c r="C118" s="75">
        <v>2</v>
      </c>
      <c r="D118" s="76" t="s">
        <v>685</v>
      </c>
      <c r="E118" s="74" t="s">
        <v>478</v>
      </c>
      <c r="F118" s="13" t="s">
        <v>479</v>
      </c>
      <c r="G118" s="13" t="s">
        <v>686</v>
      </c>
      <c r="H118" s="13" t="s">
        <v>481</v>
      </c>
      <c r="I118" s="62" t="s">
        <v>687</v>
      </c>
      <c r="J118" s="13" t="s">
        <v>534</v>
      </c>
    </row>
    <row r="119" spans="1:10" ht="13.5">
      <c r="A119" s="74"/>
      <c r="B119" s="74"/>
      <c r="C119" s="75"/>
      <c r="D119" s="76"/>
      <c r="E119" s="74"/>
      <c r="F119" s="13" t="s">
        <v>484</v>
      </c>
      <c r="G119" s="13" t="s">
        <v>688</v>
      </c>
      <c r="H119" s="13" t="s">
        <v>514</v>
      </c>
      <c r="I119" s="62" t="s">
        <v>515</v>
      </c>
      <c r="J119" s="13"/>
    </row>
    <row r="120" spans="1:10" ht="13.5">
      <c r="A120" s="74"/>
      <c r="B120" s="74"/>
      <c r="C120" s="75"/>
      <c r="D120" s="76"/>
      <c r="E120" s="74"/>
      <c r="F120" s="13" t="s">
        <v>489</v>
      </c>
      <c r="G120" s="13" t="s">
        <v>677</v>
      </c>
      <c r="H120" s="13" t="s">
        <v>481</v>
      </c>
      <c r="I120" s="62" t="s">
        <v>482</v>
      </c>
      <c r="J120" s="13" t="s">
        <v>483</v>
      </c>
    </row>
    <row r="121" spans="1:10" ht="13.5">
      <c r="A121" s="74"/>
      <c r="B121" s="74"/>
      <c r="C121" s="75"/>
      <c r="D121" s="76"/>
      <c r="E121" s="74"/>
      <c r="F121" s="13" t="s">
        <v>491</v>
      </c>
      <c r="G121" s="13" t="s">
        <v>689</v>
      </c>
      <c r="H121" s="13" t="s">
        <v>481</v>
      </c>
      <c r="I121" s="62" t="s">
        <v>687</v>
      </c>
      <c r="J121" s="13" t="s">
        <v>589</v>
      </c>
    </row>
    <row r="122" spans="1:10" ht="13.5">
      <c r="A122" s="74"/>
      <c r="B122" s="74"/>
      <c r="C122" s="75"/>
      <c r="D122" s="76"/>
      <c r="E122" s="13" t="s">
        <v>495</v>
      </c>
      <c r="F122" s="13" t="s">
        <v>496</v>
      </c>
      <c r="G122" s="13" t="s">
        <v>690</v>
      </c>
      <c r="H122" s="13" t="s">
        <v>514</v>
      </c>
      <c r="I122" s="62" t="s">
        <v>515</v>
      </c>
      <c r="J122" s="13"/>
    </row>
    <row r="123" spans="1:10" ht="13.5">
      <c r="A123" s="74"/>
      <c r="B123" s="74"/>
      <c r="C123" s="75"/>
      <c r="D123" s="76"/>
      <c r="E123" s="13" t="s">
        <v>498</v>
      </c>
      <c r="F123" s="13" t="s">
        <v>499</v>
      </c>
      <c r="G123" s="13" t="s">
        <v>691</v>
      </c>
      <c r="H123" s="13" t="s">
        <v>486</v>
      </c>
      <c r="I123" s="62" t="s">
        <v>536</v>
      </c>
      <c r="J123" s="13" t="s">
        <v>488</v>
      </c>
    </row>
    <row r="124" spans="1:10" ht="13.5">
      <c r="A124" s="74"/>
      <c r="B124" s="74" t="s">
        <v>692</v>
      </c>
      <c r="C124" s="75">
        <v>30</v>
      </c>
      <c r="D124" s="76" t="s">
        <v>693</v>
      </c>
      <c r="E124" s="74" t="s">
        <v>478</v>
      </c>
      <c r="F124" s="13" t="s">
        <v>479</v>
      </c>
      <c r="G124" s="13" t="s">
        <v>694</v>
      </c>
      <c r="H124" s="13" t="s">
        <v>481</v>
      </c>
      <c r="I124" s="62" t="s">
        <v>695</v>
      </c>
      <c r="J124" s="13" t="s">
        <v>696</v>
      </c>
    </row>
    <row r="125" spans="1:10" ht="13.5">
      <c r="A125" s="74"/>
      <c r="B125" s="74"/>
      <c r="C125" s="75"/>
      <c r="D125" s="76"/>
      <c r="E125" s="74"/>
      <c r="F125" s="13" t="s">
        <v>484</v>
      </c>
      <c r="G125" s="13" t="s">
        <v>697</v>
      </c>
      <c r="H125" s="13" t="s">
        <v>514</v>
      </c>
      <c r="I125" s="62" t="s">
        <v>515</v>
      </c>
      <c r="J125" s="13"/>
    </row>
    <row r="126" spans="1:10" ht="13.5">
      <c r="A126" s="74"/>
      <c r="B126" s="74"/>
      <c r="C126" s="75"/>
      <c r="D126" s="76"/>
      <c r="E126" s="74"/>
      <c r="F126" s="13" t="s">
        <v>489</v>
      </c>
      <c r="G126" s="13" t="s">
        <v>677</v>
      </c>
      <c r="H126" s="13" t="s">
        <v>678</v>
      </c>
      <c r="I126" s="62" t="s">
        <v>482</v>
      </c>
      <c r="J126" s="13" t="s">
        <v>483</v>
      </c>
    </row>
    <row r="127" spans="1:10" ht="13.5">
      <c r="A127" s="74"/>
      <c r="B127" s="74"/>
      <c r="C127" s="75"/>
      <c r="D127" s="76"/>
      <c r="E127" s="74"/>
      <c r="F127" s="13" t="s">
        <v>491</v>
      </c>
      <c r="G127" s="13" t="s">
        <v>698</v>
      </c>
      <c r="H127" s="13" t="s">
        <v>481</v>
      </c>
      <c r="I127" s="62" t="s">
        <v>699</v>
      </c>
      <c r="J127" s="13" t="s">
        <v>700</v>
      </c>
    </row>
    <row r="128" spans="1:10" ht="13.5">
      <c r="A128" s="74"/>
      <c r="B128" s="74"/>
      <c r="C128" s="75"/>
      <c r="D128" s="76"/>
      <c r="E128" s="13" t="s">
        <v>495</v>
      </c>
      <c r="F128" s="13" t="s">
        <v>496</v>
      </c>
      <c r="G128" s="13" t="s">
        <v>701</v>
      </c>
      <c r="H128" s="13" t="s">
        <v>514</v>
      </c>
      <c r="I128" s="62" t="s">
        <v>515</v>
      </c>
      <c r="J128" s="13"/>
    </row>
    <row r="129" spans="1:10" ht="13.5">
      <c r="A129" s="74"/>
      <c r="B129" s="74"/>
      <c r="C129" s="75"/>
      <c r="D129" s="76"/>
      <c r="E129" s="13" t="s">
        <v>498</v>
      </c>
      <c r="F129" s="13" t="s">
        <v>499</v>
      </c>
      <c r="G129" s="13" t="s">
        <v>691</v>
      </c>
      <c r="H129" s="13" t="s">
        <v>486</v>
      </c>
      <c r="I129" s="62" t="s">
        <v>536</v>
      </c>
      <c r="J129" s="13" t="s">
        <v>488</v>
      </c>
    </row>
    <row r="130" spans="1:10" ht="13.5">
      <c r="A130" s="74" t="s">
        <v>702</v>
      </c>
      <c r="B130" s="74" t="s">
        <v>703</v>
      </c>
      <c r="C130" s="75">
        <v>4.9000000000000004</v>
      </c>
      <c r="D130" s="76" t="s">
        <v>704</v>
      </c>
      <c r="E130" s="74" t="s">
        <v>478</v>
      </c>
      <c r="F130" s="13" t="s">
        <v>479</v>
      </c>
      <c r="G130" s="13" t="s">
        <v>705</v>
      </c>
      <c r="H130" s="13" t="s">
        <v>481</v>
      </c>
      <c r="I130" s="62" t="s">
        <v>706</v>
      </c>
      <c r="J130" s="13" t="s">
        <v>707</v>
      </c>
    </row>
    <row r="131" spans="1:10" ht="13.5">
      <c r="A131" s="74"/>
      <c r="B131" s="74"/>
      <c r="C131" s="75"/>
      <c r="D131" s="76"/>
      <c r="E131" s="74"/>
      <c r="F131" s="13" t="s">
        <v>484</v>
      </c>
      <c r="G131" s="13" t="s">
        <v>708</v>
      </c>
      <c r="H131" s="13" t="s">
        <v>486</v>
      </c>
      <c r="I131" s="62" t="s">
        <v>487</v>
      </c>
      <c r="J131" s="13" t="s">
        <v>488</v>
      </c>
    </row>
    <row r="132" spans="1:10" ht="13.5">
      <c r="A132" s="74"/>
      <c r="B132" s="74"/>
      <c r="C132" s="75"/>
      <c r="D132" s="76"/>
      <c r="E132" s="74"/>
      <c r="F132" s="13" t="s">
        <v>489</v>
      </c>
      <c r="G132" s="13" t="s">
        <v>709</v>
      </c>
      <c r="H132" s="13" t="s">
        <v>678</v>
      </c>
      <c r="I132" s="62" t="s">
        <v>482</v>
      </c>
      <c r="J132" s="13" t="s">
        <v>483</v>
      </c>
    </row>
    <row r="133" spans="1:10" ht="13.5">
      <c r="A133" s="74"/>
      <c r="B133" s="74"/>
      <c r="C133" s="75"/>
      <c r="D133" s="76"/>
      <c r="E133" s="74"/>
      <c r="F133" s="13" t="s">
        <v>491</v>
      </c>
      <c r="G133" s="13" t="s">
        <v>710</v>
      </c>
      <c r="H133" s="13" t="s">
        <v>481</v>
      </c>
      <c r="I133" s="62" t="s">
        <v>711</v>
      </c>
      <c r="J133" s="13" t="s">
        <v>681</v>
      </c>
    </row>
    <row r="134" spans="1:10" ht="13.5">
      <c r="A134" s="74"/>
      <c r="B134" s="74"/>
      <c r="C134" s="75"/>
      <c r="D134" s="76"/>
      <c r="E134" s="13" t="s">
        <v>495</v>
      </c>
      <c r="F134" s="13" t="s">
        <v>496</v>
      </c>
      <c r="G134" s="13" t="s">
        <v>712</v>
      </c>
      <c r="H134" s="13" t="s">
        <v>514</v>
      </c>
      <c r="I134" s="62" t="s">
        <v>515</v>
      </c>
      <c r="J134" s="13" t="s">
        <v>681</v>
      </c>
    </row>
    <row r="135" spans="1:10" ht="13.5">
      <c r="A135" s="74"/>
      <c r="B135" s="74"/>
      <c r="C135" s="75"/>
      <c r="D135" s="76"/>
      <c r="E135" s="13" t="s">
        <v>498</v>
      </c>
      <c r="F135" s="13" t="s">
        <v>499</v>
      </c>
      <c r="G135" s="13" t="s">
        <v>691</v>
      </c>
      <c r="H135" s="13" t="s">
        <v>486</v>
      </c>
      <c r="I135" s="62" t="s">
        <v>536</v>
      </c>
      <c r="J135" s="13" t="s">
        <v>488</v>
      </c>
    </row>
    <row r="136" spans="1:10" ht="13.5">
      <c r="A136" s="74"/>
      <c r="B136" s="74" t="s">
        <v>713</v>
      </c>
      <c r="C136" s="75">
        <v>7.9</v>
      </c>
      <c r="D136" s="76" t="s">
        <v>704</v>
      </c>
      <c r="E136" s="74" t="s">
        <v>478</v>
      </c>
      <c r="F136" s="13" t="s">
        <v>479</v>
      </c>
      <c r="G136" s="13" t="s">
        <v>714</v>
      </c>
      <c r="H136" s="13" t="s">
        <v>481</v>
      </c>
      <c r="I136" s="62" t="s">
        <v>706</v>
      </c>
      <c r="J136" s="13" t="s">
        <v>707</v>
      </c>
    </row>
    <row r="137" spans="1:10" ht="13.5">
      <c r="A137" s="74"/>
      <c r="B137" s="74"/>
      <c r="C137" s="75"/>
      <c r="D137" s="76"/>
      <c r="E137" s="74"/>
      <c r="F137" s="13" t="s">
        <v>484</v>
      </c>
      <c r="G137" s="13" t="s">
        <v>715</v>
      </c>
      <c r="H137" s="13" t="s">
        <v>486</v>
      </c>
      <c r="I137" s="62" t="s">
        <v>716</v>
      </c>
      <c r="J137" s="13" t="s">
        <v>488</v>
      </c>
    </row>
    <row r="138" spans="1:10" ht="13.5">
      <c r="A138" s="74"/>
      <c r="B138" s="74"/>
      <c r="C138" s="75"/>
      <c r="D138" s="76"/>
      <c r="E138" s="74"/>
      <c r="F138" s="13" t="s">
        <v>489</v>
      </c>
      <c r="G138" s="13" t="s">
        <v>709</v>
      </c>
      <c r="H138" s="13" t="s">
        <v>678</v>
      </c>
      <c r="I138" s="62" t="s">
        <v>482</v>
      </c>
      <c r="J138" s="13" t="s">
        <v>483</v>
      </c>
    </row>
    <row r="139" spans="1:10" ht="13.5">
      <c r="A139" s="74"/>
      <c r="B139" s="74"/>
      <c r="C139" s="75"/>
      <c r="D139" s="76"/>
      <c r="E139" s="74"/>
      <c r="F139" s="13" t="s">
        <v>491</v>
      </c>
      <c r="G139" s="13" t="s">
        <v>717</v>
      </c>
      <c r="H139" s="13" t="s">
        <v>481</v>
      </c>
      <c r="I139" s="62" t="s">
        <v>576</v>
      </c>
      <c r="J139" s="13" t="s">
        <v>681</v>
      </c>
    </row>
    <row r="140" spans="1:10" ht="13.5">
      <c r="A140" s="74"/>
      <c r="B140" s="74"/>
      <c r="C140" s="75"/>
      <c r="D140" s="76"/>
      <c r="E140" s="13" t="s">
        <v>495</v>
      </c>
      <c r="F140" s="13" t="s">
        <v>496</v>
      </c>
      <c r="G140" s="13" t="s">
        <v>718</v>
      </c>
      <c r="H140" s="13" t="s">
        <v>514</v>
      </c>
      <c r="I140" s="62" t="s">
        <v>515</v>
      </c>
      <c r="J140" s="13" t="s">
        <v>681</v>
      </c>
    </row>
    <row r="141" spans="1:10" ht="13.5">
      <c r="A141" s="74"/>
      <c r="B141" s="74"/>
      <c r="C141" s="75"/>
      <c r="D141" s="76"/>
      <c r="E141" s="13" t="s">
        <v>498</v>
      </c>
      <c r="F141" s="13" t="s">
        <v>499</v>
      </c>
      <c r="G141" s="13" t="s">
        <v>719</v>
      </c>
      <c r="H141" s="13" t="s">
        <v>486</v>
      </c>
      <c r="I141" s="62" t="s">
        <v>536</v>
      </c>
      <c r="J141" s="13" t="s">
        <v>488</v>
      </c>
    </row>
    <row r="142" spans="1:10" ht="13.5">
      <c r="A142" s="74"/>
      <c r="B142" s="74" t="s">
        <v>720</v>
      </c>
      <c r="C142" s="75">
        <v>15.9</v>
      </c>
      <c r="D142" s="76" t="s">
        <v>721</v>
      </c>
      <c r="E142" s="74" t="s">
        <v>478</v>
      </c>
      <c r="F142" s="13" t="s">
        <v>479</v>
      </c>
      <c r="G142" s="13" t="s">
        <v>722</v>
      </c>
      <c r="H142" s="13" t="s">
        <v>481</v>
      </c>
      <c r="I142" s="62" t="s">
        <v>723</v>
      </c>
      <c r="J142" s="13" t="s">
        <v>707</v>
      </c>
    </row>
    <row r="143" spans="1:10" ht="13.5">
      <c r="A143" s="74"/>
      <c r="B143" s="74"/>
      <c r="C143" s="75"/>
      <c r="D143" s="76"/>
      <c r="E143" s="74"/>
      <c r="F143" s="13" t="s">
        <v>484</v>
      </c>
      <c r="G143" s="13" t="s">
        <v>724</v>
      </c>
      <c r="H143" s="13" t="s">
        <v>486</v>
      </c>
      <c r="I143" s="62" t="s">
        <v>725</v>
      </c>
      <c r="J143" s="13" t="s">
        <v>488</v>
      </c>
    </row>
    <row r="144" spans="1:10" ht="13.5">
      <c r="A144" s="74"/>
      <c r="B144" s="74"/>
      <c r="C144" s="75"/>
      <c r="D144" s="76"/>
      <c r="E144" s="74"/>
      <c r="F144" s="13" t="s">
        <v>489</v>
      </c>
      <c r="G144" s="13" t="s">
        <v>726</v>
      </c>
      <c r="H144" s="13" t="s">
        <v>678</v>
      </c>
      <c r="I144" s="62" t="s">
        <v>482</v>
      </c>
      <c r="J144" s="13" t="s">
        <v>483</v>
      </c>
    </row>
    <row r="145" spans="1:10" ht="13.5">
      <c r="A145" s="74"/>
      <c r="B145" s="74"/>
      <c r="C145" s="75"/>
      <c r="D145" s="76"/>
      <c r="E145" s="74"/>
      <c r="F145" s="13" t="s">
        <v>491</v>
      </c>
      <c r="G145" s="13" t="s">
        <v>626</v>
      </c>
      <c r="H145" s="13" t="s">
        <v>481</v>
      </c>
      <c r="I145" s="62" t="s">
        <v>727</v>
      </c>
      <c r="J145" s="13" t="s">
        <v>681</v>
      </c>
    </row>
    <row r="146" spans="1:10" ht="13.5">
      <c r="A146" s="74"/>
      <c r="B146" s="74"/>
      <c r="C146" s="75"/>
      <c r="D146" s="76"/>
      <c r="E146" s="13" t="s">
        <v>495</v>
      </c>
      <c r="F146" s="13" t="s">
        <v>496</v>
      </c>
      <c r="G146" s="13" t="s">
        <v>721</v>
      </c>
      <c r="H146" s="13" t="s">
        <v>514</v>
      </c>
      <c r="I146" s="62" t="s">
        <v>515</v>
      </c>
      <c r="J146" s="13" t="s">
        <v>681</v>
      </c>
    </row>
    <row r="147" spans="1:10" ht="13.5">
      <c r="A147" s="74"/>
      <c r="B147" s="74"/>
      <c r="C147" s="75"/>
      <c r="D147" s="76"/>
      <c r="E147" s="13" t="s">
        <v>498</v>
      </c>
      <c r="F147" s="13" t="s">
        <v>499</v>
      </c>
      <c r="G147" s="13" t="s">
        <v>728</v>
      </c>
      <c r="H147" s="13" t="s">
        <v>486</v>
      </c>
      <c r="I147" s="62" t="s">
        <v>529</v>
      </c>
      <c r="J147" s="13" t="s">
        <v>488</v>
      </c>
    </row>
    <row r="148" spans="1:10" ht="13.5">
      <c r="A148" s="74"/>
      <c r="B148" s="74" t="s">
        <v>729</v>
      </c>
      <c r="C148" s="75">
        <v>0.41</v>
      </c>
      <c r="D148" s="76" t="s">
        <v>730</v>
      </c>
      <c r="E148" s="74" t="s">
        <v>478</v>
      </c>
      <c r="F148" s="13" t="s">
        <v>479</v>
      </c>
      <c r="G148" s="13" t="s">
        <v>731</v>
      </c>
      <c r="H148" s="13" t="s">
        <v>486</v>
      </c>
      <c r="I148" s="62" t="s">
        <v>732</v>
      </c>
      <c r="J148" s="13" t="s">
        <v>707</v>
      </c>
    </row>
    <row r="149" spans="1:10" ht="13.5">
      <c r="A149" s="74"/>
      <c r="B149" s="74"/>
      <c r="C149" s="75"/>
      <c r="D149" s="76"/>
      <c r="E149" s="74"/>
      <c r="F149" s="13" t="s">
        <v>484</v>
      </c>
      <c r="G149" s="13" t="s">
        <v>733</v>
      </c>
      <c r="H149" s="13" t="s">
        <v>486</v>
      </c>
      <c r="I149" s="62" t="s">
        <v>529</v>
      </c>
      <c r="J149" s="13" t="s">
        <v>488</v>
      </c>
    </row>
    <row r="150" spans="1:10" ht="13.5">
      <c r="A150" s="74"/>
      <c r="B150" s="74"/>
      <c r="C150" s="75"/>
      <c r="D150" s="76"/>
      <c r="E150" s="74"/>
      <c r="F150" s="13" t="s">
        <v>489</v>
      </c>
      <c r="G150" s="13" t="s">
        <v>734</v>
      </c>
      <c r="H150" s="13" t="s">
        <v>481</v>
      </c>
      <c r="I150" s="62" t="s">
        <v>482</v>
      </c>
      <c r="J150" s="13" t="s">
        <v>483</v>
      </c>
    </row>
    <row r="151" spans="1:10" ht="13.5">
      <c r="A151" s="74"/>
      <c r="B151" s="74"/>
      <c r="C151" s="75"/>
      <c r="D151" s="76"/>
      <c r="E151" s="74"/>
      <c r="F151" s="13" t="s">
        <v>491</v>
      </c>
      <c r="G151" s="13" t="s">
        <v>626</v>
      </c>
      <c r="H151" s="13" t="s">
        <v>481</v>
      </c>
      <c r="I151" s="62" t="s">
        <v>735</v>
      </c>
      <c r="J151" s="13" t="s">
        <v>736</v>
      </c>
    </row>
    <row r="152" spans="1:10" ht="13.5">
      <c r="A152" s="74"/>
      <c r="B152" s="74"/>
      <c r="C152" s="75"/>
      <c r="D152" s="76"/>
      <c r="E152" s="13" t="s">
        <v>495</v>
      </c>
      <c r="F152" s="13" t="s">
        <v>496</v>
      </c>
      <c r="G152" s="13" t="s">
        <v>737</v>
      </c>
      <c r="H152" s="13" t="s">
        <v>514</v>
      </c>
      <c r="I152" s="62" t="s">
        <v>515</v>
      </c>
      <c r="J152" s="13" t="s">
        <v>355</v>
      </c>
    </row>
    <row r="153" spans="1:10" ht="13.5">
      <c r="A153" s="74"/>
      <c r="B153" s="74"/>
      <c r="C153" s="75"/>
      <c r="D153" s="76"/>
      <c r="E153" s="13" t="s">
        <v>498</v>
      </c>
      <c r="F153" s="13" t="s">
        <v>499</v>
      </c>
      <c r="G153" s="13" t="s">
        <v>738</v>
      </c>
      <c r="H153" s="13" t="s">
        <v>486</v>
      </c>
      <c r="I153" s="62" t="s">
        <v>529</v>
      </c>
      <c r="J153" s="13" t="s">
        <v>488</v>
      </c>
    </row>
    <row r="154" spans="1:10" ht="13.5">
      <c r="A154" s="74"/>
      <c r="B154" s="74" t="s">
        <v>739</v>
      </c>
      <c r="C154" s="75">
        <v>0.5</v>
      </c>
      <c r="D154" s="76" t="s">
        <v>740</v>
      </c>
      <c r="E154" s="74" t="s">
        <v>478</v>
      </c>
      <c r="F154" s="13" t="s">
        <v>479</v>
      </c>
      <c r="G154" s="13" t="s">
        <v>741</v>
      </c>
      <c r="H154" s="13" t="s">
        <v>486</v>
      </c>
      <c r="I154" s="62" t="s">
        <v>742</v>
      </c>
      <c r="J154" s="13" t="s">
        <v>707</v>
      </c>
    </row>
    <row r="155" spans="1:10" ht="13.5">
      <c r="A155" s="74"/>
      <c r="B155" s="74"/>
      <c r="C155" s="75"/>
      <c r="D155" s="76"/>
      <c r="E155" s="74"/>
      <c r="F155" s="13" t="s">
        <v>484</v>
      </c>
      <c r="G155" s="13" t="s">
        <v>743</v>
      </c>
      <c r="H155" s="13" t="s">
        <v>486</v>
      </c>
      <c r="I155" s="62" t="s">
        <v>487</v>
      </c>
      <c r="J155" s="13" t="s">
        <v>488</v>
      </c>
    </row>
    <row r="156" spans="1:10" ht="13.5">
      <c r="A156" s="74"/>
      <c r="B156" s="74"/>
      <c r="C156" s="75"/>
      <c r="D156" s="76"/>
      <c r="E156" s="74"/>
      <c r="F156" s="13" t="s">
        <v>489</v>
      </c>
      <c r="G156" s="13" t="s">
        <v>709</v>
      </c>
      <c r="H156" s="13" t="s">
        <v>481</v>
      </c>
      <c r="I156" s="62" t="s">
        <v>482</v>
      </c>
      <c r="J156" s="13" t="s">
        <v>483</v>
      </c>
    </row>
    <row r="157" spans="1:10" ht="13.5">
      <c r="A157" s="74"/>
      <c r="B157" s="74"/>
      <c r="C157" s="75"/>
      <c r="D157" s="76"/>
      <c r="E157" s="74"/>
      <c r="F157" s="13" t="s">
        <v>491</v>
      </c>
      <c r="G157" s="13" t="s">
        <v>744</v>
      </c>
      <c r="H157" s="13" t="s">
        <v>481</v>
      </c>
      <c r="I157" s="62" t="s">
        <v>745</v>
      </c>
      <c r="J157" s="13" t="s">
        <v>494</v>
      </c>
    </row>
    <row r="158" spans="1:10" ht="13.5">
      <c r="A158" s="74"/>
      <c r="B158" s="74"/>
      <c r="C158" s="75"/>
      <c r="D158" s="76"/>
      <c r="E158" s="13" t="s">
        <v>495</v>
      </c>
      <c r="F158" s="13" t="s">
        <v>496</v>
      </c>
      <c r="G158" s="13" t="s">
        <v>746</v>
      </c>
      <c r="H158" s="13" t="s">
        <v>514</v>
      </c>
      <c r="I158" s="62" t="s">
        <v>515</v>
      </c>
      <c r="J158" s="13" t="s">
        <v>355</v>
      </c>
    </row>
    <row r="159" spans="1:10" ht="13.5">
      <c r="A159" s="74"/>
      <c r="B159" s="74"/>
      <c r="C159" s="75"/>
      <c r="D159" s="76"/>
      <c r="E159" s="13" t="s">
        <v>498</v>
      </c>
      <c r="F159" s="13" t="s">
        <v>499</v>
      </c>
      <c r="G159" s="13" t="s">
        <v>747</v>
      </c>
      <c r="H159" s="13" t="s">
        <v>486</v>
      </c>
      <c r="I159" s="62" t="s">
        <v>529</v>
      </c>
      <c r="J159" s="13" t="s">
        <v>488</v>
      </c>
    </row>
    <row r="160" spans="1:10" ht="13.5">
      <c r="A160" s="74"/>
      <c r="B160" s="74" t="s">
        <v>748</v>
      </c>
      <c r="C160" s="75">
        <v>16.8</v>
      </c>
      <c r="D160" s="76" t="s">
        <v>749</v>
      </c>
      <c r="E160" s="74" t="s">
        <v>478</v>
      </c>
      <c r="F160" s="13" t="s">
        <v>479</v>
      </c>
      <c r="G160" s="13" t="s">
        <v>750</v>
      </c>
      <c r="H160" s="13" t="s">
        <v>481</v>
      </c>
      <c r="I160" s="62" t="s">
        <v>751</v>
      </c>
      <c r="J160" s="13" t="s">
        <v>508</v>
      </c>
    </row>
    <row r="161" spans="1:10" ht="13.5">
      <c r="A161" s="74"/>
      <c r="B161" s="74"/>
      <c r="C161" s="75"/>
      <c r="D161" s="76"/>
      <c r="E161" s="74"/>
      <c r="F161" s="13" t="s">
        <v>484</v>
      </c>
      <c r="G161" s="13" t="s">
        <v>752</v>
      </c>
      <c r="H161" s="13" t="s">
        <v>486</v>
      </c>
      <c r="I161" s="62" t="s">
        <v>579</v>
      </c>
      <c r="J161" s="13" t="s">
        <v>488</v>
      </c>
    </row>
    <row r="162" spans="1:10" ht="13.5">
      <c r="A162" s="74"/>
      <c r="B162" s="74"/>
      <c r="C162" s="75"/>
      <c r="D162" s="76"/>
      <c r="E162" s="74"/>
      <c r="F162" s="13" t="s">
        <v>489</v>
      </c>
      <c r="G162" s="13" t="s">
        <v>753</v>
      </c>
      <c r="H162" s="13" t="s">
        <v>481</v>
      </c>
      <c r="I162" s="62" t="s">
        <v>482</v>
      </c>
      <c r="J162" s="13" t="s">
        <v>483</v>
      </c>
    </row>
    <row r="163" spans="1:10" ht="13.5">
      <c r="A163" s="74"/>
      <c r="B163" s="74"/>
      <c r="C163" s="75"/>
      <c r="D163" s="76"/>
      <c r="E163" s="74"/>
      <c r="F163" s="13" t="s">
        <v>491</v>
      </c>
      <c r="G163" s="13" t="s">
        <v>548</v>
      </c>
      <c r="H163" s="13" t="s">
        <v>481</v>
      </c>
      <c r="I163" s="62" t="s">
        <v>754</v>
      </c>
      <c r="J163" s="13" t="s">
        <v>589</v>
      </c>
    </row>
    <row r="164" spans="1:10" ht="13.5">
      <c r="A164" s="74"/>
      <c r="B164" s="74"/>
      <c r="C164" s="75"/>
      <c r="D164" s="76"/>
      <c r="E164" s="13" t="s">
        <v>495</v>
      </c>
      <c r="F164" s="13" t="s">
        <v>496</v>
      </c>
      <c r="G164" s="13" t="s">
        <v>755</v>
      </c>
      <c r="H164" s="13" t="s">
        <v>514</v>
      </c>
      <c r="I164" s="62" t="s">
        <v>515</v>
      </c>
      <c r="J164" s="13" t="s">
        <v>355</v>
      </c>
    </row>
    <row r="165" spans="1:10" ht="13.5">
      <c r="A165" s="74"/>
      <c r="B165" s="74"/>
      <c r="C165" s="75"/>
      <c r="D165" s="76"/>
      <c r="E165" s="13" t="s">
        <v>498</v>
      </c>
      <c r="F165" s="13" t="s">
        <v>499</v>
      </c>
      <c r="G165" s="13" t="s">
        <v>756</v>
      </c>
      <c r="H165" s="13" t="s">
        <v>486</v>
      </c>
      <c r="I165" s="62" t="s">
        <v>529</v>
      </c>
      <c r="J165" s="13" t="s">
        <v>488</v>
      </c>
    </row>
    <row r="166" spans="1:10" ht="13.5">
      <c r="A166" s="74"/>
      <c r="B166" s="74" t="s">
        <v>757</v>
      </c>
      <c r="C166" s="75">
        <v>3.12</v>
      </c>
      <c r="D166" s="76" t="s">
        <v>758</v>
      </c>
      <c r="E166" s="74" t="s">
        <v>478</v>
      </c>
      <c r="F166" s="13" t="s">
        <v>479</v>
      </c>
      <c r="G166" s="13" t="s">
        <v>759</v>
      </c>
      <c r="H166" s="13" t="s">
        <v>486</v>
      </c>
      <c r="I166" s="62" t="s">
        <v>638</v>
      </c>
      <c r="J166" s="13" t="s">
        <v>508</v>
      </c>
    </row>
    <row r="167" spans="1:10" ht="13.5">
      <c r="A167" s="74"/>
      <c r="B167" s="74"/>
      <c r="C167" s="75"/>
      <c r="D167" s="76"/>
      <c r="E167" s="74"/>
      <c r="F167" s="13" t="s">
        <v>484</v>
      </c>
      <c r="G167" s="13" t="s">
        <v>760</v>
      </c>
      <c r="H167" s="13" t="s">
        <v>486</v>
      </c>
      <c r="I167" s="62" t="s">
        <v>761</v>
      </c>
      <c r="J167" s="13" t="s">
        <v>488</v>
      </c>
    </row>
    <row r="168" spans="1:10" ht="13.5">
      <c r="A168" s="74"/>
      <c r="B168" s="74"/>
      <c r="C168" s="75"/>
      <c r="D168" s="76"/>
      <c r="E168" s="74"/>
      <c r="F168" s="13" t="s">
        <v>489</v>
      </c>
      <c r="G168" s="13" t="s">
        <v>762</v>
      </c>
      <c r="H168" s="13" t="s">
        <v>481</v>
      </c>
      <c r="I168" s="62" t="s">
        <v>482</v>
      </c>
      <c r="J168" s="13" t="s">
        <v>483</v>
      </c>
    </row>
    <row r="169" spans="1:10" ht="13.5">
      <c r="A169" s="74"/>
      <c r="B169" s="74"/>
      <c r="C169" s="75"/>
      <c r="D169" s="76"/>
      <c r="E169" s="74"/>
      <c r="F169" s="13" t="s">
        <v>491</v>
      </c>
      <c r="G169" s="13" t="s">
        <v>548</v>
      </c>
      <c r="H169" s="13" t="s">
        <v>481</v>
      </c>
      <c r="I169" s="62" t="s">
        <v>754</v>
      </c>
      <c r="J169" s="13" t="s">
        <v>589</v>
      </c>
    </row>
    <row r="170" spans="1:10" ht="13.5">
      <c r="A170" s="74"/>
      <c r="B170" s="74"/>
      <c r="C170" s="75"/>
      <c r="D170" s="76"/>
      <c r="E170" s="13" t="s">
        <v>495</v>
      </c>
      <c r="F170" s="13" t="s">
        <v>496</v>
      </c>
      <c r="G170" s="13" t="s">
        <v>763</v>
      </c>
      <c r="H170" s="13" t="s">
        <v>514</v>
      </c>
      <c r="I170" s="62" t="s">
        <v>515</v>
      </c>
      <c r="J170" s="13" t="s">
        <v>355</v>
      </c>
    </row>
    <row r="171" spans="1:10" ht="13.5">
      <c r="A171" s="74"/>
      <c r="B171" s="74"/>
      <c r="C171" s="75"/>
      <c r="D171" s="76"/>
      <c r="E171" s="13" t="s">
        <v>498</v>
      </c>
      <c r="F171" s="13" t="s">
        <v>499</v>
      </c>
      <c r="G171" s="13" t="s">
        <v>764</v>
      </c>
      <c r="H171" s="13" t="s">
        <v>486</v>
      </c>
      <c r="I171" s="62" t="s">
        <v>529</v>
      </c>
      <c r="J171" s="13" t="s">
        <v>488</v>
      </c>
    </row>
    <row r="172" spans="1:10" ht="13.5">
      <c r="A172" s="74"/>
      <c r="B172" s="74" t="s">
        <v>765</v>
      </c>
      <c r="C172" s="75">
        <v>0.5</v>
      </c>
      <c r="D172" s="76" t="s">
        <v>766</v>
      </c>
      <c r="E172" s="74" t="s">
        <v>478</v>
      </c>
      <c r="F172" s="13" t="s">
        <v>479</v>
      </c>
      <c r="G172" s="13" t="s">
        <v>767</v>
      </c>
      <c r="H172" s="13" t="s">
        <v>481</v>
      </c>
      <c r="I172" s="62" t="s">
        <v>706</v>
      </c>
      <c r="J172" s="13" t="s">
        <v>707</v>
      </c>
    </row>
    <row r="173" spans="1:10" ht="13.5">
      <c r="A173" s="74"/>
      <c r="B173" s="74"/>
      <c r="C173" s="75"/>
      <c r="D173" s="76"/>
      <c r="E173" s="74"/>
      <c r="F173" s="13" t="s">
        <v>484</v>
      </c>
      <c r="G173" s="13" t="s">
        <v>768</v>
      </c>
      <c r="H173" s="13" t="s">
        <v>486</v>
      </c>
      <c r="I173" s="62" t="s">
        <v>761</v>
      </c>
      <c r="J173" s="13" t="s">
        <v>488</v>
      </c>
    </row>
    <row r="174" spans="1:10" ht="13.5">
      <c r="A174" s="74"/>
      <c r="B174" s="74"/>
      <c r="C174" s="75"/>
      <c r="D174" s="76"/>
      <c r="E174" s="74"/>
      <c r="F174" s="13" t="s">
        <v>489</v>
      </c>
      <c r="G174" s="13" t="s">
        <v>769</v>
      </c>
      <c r="H174" s="13" t="s">
        <v>481</v>
      </c>
      <c r="I174" s="62" t="s">
        <v>482</v>
      </c>
      <c r="J174" s="13" t="s">
        <v>483</v>
      </c>
    </row>
    <row r="175" spans="1:10" ht="13.5">
      <c r="A175" s="74"/>
      <c r="B175" s="74"/>
      <c r="C175" s="75"/>
      <c r="D175" s="76"/>
      <c r="E175" s="74"/>
      <c r="F175" s="13" t="s">
        <v>491</v>
      </c>
      <c r="G175" s="13" t="s">
        <v>548</v>
      </c>
      <c r="H175" s="13" t="s">
        <v>481</v>
      </c>
      <c r="I175" s="62" t="s">
        <v>745</v>
      </c>
      <c r="J175" s="13" t="s">
        <v>494</v>
      </c>
    </row>
    <row r="176" spans="1:10" ht="13.5">
      <c r="A176" s="74"/>
      <c r="B176" s="74"/>
      <c r="C176" s="75"/>
      <c r="D176" s="76"/>
      <c r="E176" s="13" t="s">
        <v>495</v>
      </c>
      <c r="F176" s="13" t="s">
        <v>496</v>
      </c>
      <c r="G176" s="13" t="s">
        <v>770</v>
      </c>
      <c r="H176" s="13" t="s">
        <v>514</v>
      </c>
      <c r="I176" s="62" t="s">
        <v>515</v>
      </c>
      <c r="J176" s="13" t="s">
        <v>355</v>
      </c>
    </row>
    <row r="177" spans="1:10" ht="13.5">
      <c r="A177" s="74"/>
      <c r="B177" s="74"/>
      <c r="C177" s="75"/>
      <c r="D177" s="76"/>
      <c r="E177" s="13" t="s">
        <v>498</v>
      </c>
      <c r="F177" s="13" t="s">
        <v>499</v>
      </c>
      <c r="G177" s="13" t="s">
        <v>771</v>
      </c>
      <c r="H177" s="13" t="s">
        <v>486</v>
      </c>
      <c r="I177" s="62" t="s">
        <v>529</v>
      </c>
      <c r="J177" s="13" t="s">
        <v>488</v>
      </c>
    </row>
  </sheetData>
  <mergeCells count="129">
    <mergeCell ref="B93:B98"/>
    <mergeCell ref="C93:C98"/>
    <mergeCell ref="D93:D98"/>
    <mergeCell ref="E93:E96"/>
    <mergeCell ref="B99:B104"/>
    <mergeCell ref="C99:C104"/>
    <mergeCell ref="D99:D104"/>
    <mergeCell ref="E99:E102"/>
    <mergeCell ref="B83:B92"/>
    <mergeCell ref="C83:C92"/>
    <mergeCell ref="D83:D92"/>
    <mergeCell ref="A112:A129"/>
    <mergeCell ref="B112:B117"/>
    <mergeCell ref="C112:C117"/>
    <mergeCell ref="D112:D117"/>
    <mergeCell ref="E112:E115"/>
    <mergeCell ref="B105:B111"/>
    <mergeCell ref="C105:C111"/>
    <mergeCell ref="D105:D111"/>
    <mergeCell ref="E105:E109"/>
    <mergeCell ref="B118:B123"/>
    <mergeCell ref="C118:C123"/>
    <mergeCell ref="D118:D123"/>
    <mergeCell ref="E118:E121"/>
    <mergeCell ref="B124:B129"/>
    <mergeCell ref="C124:C129"/>
    <mergeCell ref="D124:D129"/>
    <mergeCell ref="E124:E127"/>
    <mergeCell ref="E83:E90"/>
    <mergeCell ref="F83:F85"/>
    <mergeCell ref="F88:F90"/>
    <mergeCell ref="B71:B76"/>
    <mergeCell ref="C71:C76"/>
    <mergeCell ref="D71:D76"/>
    <mergeCell ref="E71:E74"/>
    <mergeCell ref="B77:B82"/>
    <mergeCell ref="C77:C82"/>
    <mergeCell ref="D77:D82"/>
    <mergeCell ref="E77:E80"/>
    <mergeCell ref="B53:B58"/>
    <mergeCell ref="C53:C58"/>
    <mergeCell ref="D53:D58"/>
    <mergeCell ref="E53:E56"/>
    <mergeCell ref="B59:B64"/>
    <mergeCell ref="C59:C64"/>
    <mergeCell ref="D59:D64"/>
    <mergeCell ref="E59:E62"/>
    <mergeCell ref="B65:B70"/>
    <mergeCell ref="C65:C70"/>
    <mergeCell ref="D65:D70"/>
    <mergeCell ref="E65:E68"/>
    <mergeCell ref="E35:E38"/>
    <mergeCell ref="B41:B46"/>
    <mergeCell ref="C41:C46"/>
    <mergeCell ref="D41:D46"/>
    <mergeCell ref="E41:E44"/>
    <mergeCell ref="B47:B52"/>
    <mergeCell ref="C47:C52"/>
    <mergeCell ref="D47:D52"/>
    <mergeCell ref="E47:E50"/>
    <mergeCell ref="A5:A111"/>
    <mergeCell ref="B5:B10"/>
    <mergeCell ref="C5:C10"/>
    <mergeCell ref="D5:D10"/>
    <mergeCell ref="E5:E8"/>
    <mergeCell ref="B11:B16"/>
    <mergeCell ref="C11:C16"/>
    <mergeCell ref="D11:D16"/>
    <mergeCell ref="E11:E14"/>
    <mergeCell ref="B17:B22"/>
    <mergeCell ref="C17:C22"/>
    <mergeCell ref="D17:D22"/>
    <mergeCell ref="E17:E20"/>
    <mergeCell ref="B23:B28"/>
    <mergeCell ref="C23:C28"/>
    <mergeCell ref="D23:D28"/>
    <mergeCell ref="E23:E26"/>
    <mergeCell ref="B29:B34"/>
    <mergeCell ref="C29:C34"/>
    <mergeCell ref="D29:D34"/>
    <mergeCell ref="E29:E32"/>
    <mergeCell ref="B35:B40"/>
    <mergeCell ref="C35:C40"/>
    <mergeCell ref="D35:D40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:B2"/>
    <mergeCell ref="E148:E151"/>
    <mergeCell ref="B154:B159"/>
    <mergeCell ref="C154:C159"/>
    <mergeCell ref="D154:D159"/>
    <mergeCell ref="E154:E157"/>
    <mergeCell ref="A130:A177"/>
    <mergeCell ref="B130:B135"/>
    <mergeCell ref="C130:C135"/>
    <mergeCell ref="D130:D135"/>
    <mergeCell ref="E130:E133"/>
    <mergeCell ref="B136:B141"/>
    <mergeCell ref="C136:C141"/>
    <mergeCell ref="D136:D141"/>
    <mergeCell ref="E136:E139"/>
    <mergeCell ref="B142:B147"/>
    <mergeCell ref="C142:C147"/>
    <mergeCell ref="D142:D147"/>
    <mergeCell ref="E142:E145"/>
    <mergeCell ref="B148:B153"/>
    <mergeCell ref="C148:C153"/>
    <mergeCell ref="D148:D153"/>
    <mergeCell ref="B172:B177"/>
    <mergeCell ref="C172:C177"/>
    <mergeCell ref="D172:D177"/>
    <mergeCell ref="E172:E175"/>
    <mergeCell ref="B160:B165"/>
    <mergeCell ref="C160:C165"/>
    <mergeCell ref="D160:D165"/>
    <mergeCell ref="E160:E163"/>
    <mergeCell ref="B166:B171"/>
    <mergeCell ref="C166:C171"/>
    <mergeCell ref="D166:D171"/>
    <mergeCell ref="E166:E169"/>
  </mergeCells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tabSelected="1" workbookViewId="0">
      <pane ySplit="5" topLeftCell="A6" activePane="bottomLeft" state="frozen"/>
      <selection pane="bottomLeft" activeCell="J10" sqref="J10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3"/>
      <c r="B1" s="4"/>
      <c r="D1" s="5"/>
      <c r="E1" s="4" t="s">
        <v>0</v>
      </c>
      <c r="F1" s="6" t="s">
        <v>313</v>
      </c>
    </row>
    <row r="2" spans="1:6" ht="22.9" customHeight="1">
      <c r="A2" s="7"/>
      <c r="B2" s="63" t="s">
        <v>314</v>
      </c>
      <c r="C2" s="63"/>
      <c r="D2" s="63"/>
      <c r="E2" s="63"/>
      <c r="F2" s="6"/>
    </row>
    <row r="3" spans="1:6" ht="19.5" customHeight="1">
      <c r="A3" s="7"/>
      <c r="B3" s="8" t="s">
        <v>773</v>
      </c>
      <c r="D3" s="9"/>
      <c r="E3" s="10" t="s">
        <v>315</v>
      </c>
      <c r="F3" s="6"/>
    </row>
    <row r="4" spans="1:6" ht="24.4" customHeight="1">
      <c r="A4" s="7"/>
      <c r="B4" s="64" t="s">
        <v>316</v>
      </c>
      <c r="C4" s="64"/>
      <c r="D4" s="64" t="s">
        <v>317</v>
      </c>
      <c r="E4" s="64"/>
      <c r="F4" s="6"/>
    </row>
    <row r="5" spans="1:6" ht="24.4" customHeight="1">
      <c r="A5" s="7"/>
      <c r="B5" s="11" t="s">
        <v>318</v>
      </c>
      <c r="C5" s="11" t="s">
        <v>319</v>
      </c>
      <c r="D5" s="11" t="s">
        <v>318</v>
      </c>
      <c r="E5" s="11" t="s">
        <v>319</v>
      </c>
      <c r="F5" s="6"/>
    </row>
    <row r="6" spans="1:6" ht="22.9" customHeight="1">
      <c r="A6" s="65"/>
      <c r="B6" s="13" t="s">
        <v>1</v>
      </c>
      <c r="C6" s="14">
        <v>3576.18</v>
      </c>
      <c r="D6" s="13" t="s">
        <v>779</v>
      </c>
      <c r="E6" s="14">
        <v>47.23</v>
      </c>
      <c r="F6" s="15"/>
    </row>
    <row r="7" spans="1:6" ht="22.9" customHeight="1">
      <c r="A7" s="65"/>
      <c r="B7" s="13" t="s">
        <v>2</v>
      </c>
      <c r="C7" s="14"/>
      <c r="D7" s="13" t="s">
        <v>3</v>
      </c>
      <c r="E7" s="14"/>
      <c r="F7" s="15"/>
    </row>
    <row r="8" spans="1:6" ht="22.9" customHeight="1">
      <c r="A8" s="65"/>
      <c r="B8" s="13" t="s">
        <v>4</v>
      </c>
      <c r="C8" s="14"/>
      <c r="D8" s="13" t="s">
        <v>5</v>
      </c>
      <c r="E8" s="14"/>
      <c r="F8" s="15"/>
    </row>
    <row r="9" spans="1:6" ht="22.9" customHeight="1">
      <c r="A9" s="65"/>
      <c r="B9" s="13" t="s">
        <v>6</v>
      </c>
      <c r="C9" s="14"/>
      <c r="D9" s="13" t="s">
        <v>7</v>
      </c>
      <c r="E9" s="14"/>
      <c r="F9" s="15"/>
    </row>
    <row r="10" spans="1:6" ht="22.9" customHeight="1">
      <c r="A10" s="65"/>
      <c r="B10" s="13" t="s">
        <v>8</v>
      </c>
      <c r="C10" s="14"/>
      <c r="D10" s="13" t="s">
        <v>9</v>
      </c>
      <c r="E10" s="14"/>
      <c r="F10" s="15"/>
    </row>
    <row r="11" spans="1:6" ht="22.9" customHeight="1">
      <c r="A11" s="65"/>
      <c r="B11" s="13" t="s">
        <v>10</v>
      </c>
      <c r="C11" s="14"/>
      <c r="D11" s="13" t="s">
        <v>11</v>
      </c>
      <c r="E11" s="14"/>
      <c r="F11" s="15"/>
    </row>
    <row r="12" spans="1:6" ht="22.9" customHeight="1">
      <c r="A12" s="65"/>
      <c r="B12" s="13" t="s">
        <v>12</v>
      </c>
      <c r="C12" s="14"/>
      <c r="D12" s="13" t="s">
        <v>13</v>
      </c>
      <c r="E12" s="14"/>
      <c r="F12" s="15"/>
    </row>
    <row r="13" spans="1:6" ht="22.9" customHeight="1">
      <c r="A13" s="65"/>
      <c r="B13" s="13" t="s">
        <v>12</v>
      </c>
      <c r="C13" s="14"/>
      <c r="D13" s="13" t="s">
        <v>14</v>
      </c>
      <c r="E13" s="14">
        <v>59.44</v>
      </c>
      <c r="F13" s="15"/>
    </row>
    <row r="14" spans="1:6" ht="22.9" customHeight="1">
      <c r="A14" s="65"/>
      <c r="B14" s="13" t="s">
        <v>12</v>
      </c>
      <c r="C14" s="14"/>
      <c r="D14" s="13" t="s">
        <v>15</v>
      </c>
      <c r="E14" s="14"/>
      <c r="F14" s="15"/>
    </row>
    <row r="15" spans="1:6" ht="22.9" customHeight="1">
      <c r="A15" s="65"/>
      <c r="B15" s="13" t="s">
        <v>12</v>
      </c>
      <c r="C15" s="14"/>
      <c r="D15" s="13" t="s">
        <v>16</v>
      </c>
      <c r="E15" s="14">
        <f>5528.62-2103.18</f>
        <v>3425.44</v>
      </c>
      <c r="F15" s="15"/>
    </row>
    <row r="16" spans="1:6" ht="22.9" customHeight="1">
      <c r="A16" s="65"/>
      <c r="B16" s="13" t="s">
        <v>12</v>
      </c>
      <c r="C16" s="14"/>
      <c r="D16" s="13" t="s">
        <v>17</v>
      </c>
      <c r="E16" s="14"/>
      <c r="F16" s="15"/>
    </row>
    <row r="17" spans="1:6" ht="22.9" customHeight="1">
      <c r="A17" s="65"/>
      <c r="B17" s="13" t="s">
        <v>12</v>
      </c>
      <c r="C17" s="14"/>
      <c r="D17" s="13" t="s">
        <v>18</v>
      </c>
      <c r="E17" s="14"/>
      <c r="F17" s="15"/>
    </row>
    <row r="18" spans="1:6" ht="22.9" customHeight="1">
      <c r="A18" s="65"/>
      <c r="B18" s="13" t="s">
        <v>12</v>
      </c>
      <c r="C18" s="14"/>
      <c r="D18" s="13" t="s">
        <v>19</v>
      </c>
      <c r="E18" s="14"/>
      <c r="F18" s="15"/>
    </row>
    <row r="19" spans="1:6" ht="22.9" customHeight="1">
      <c r="A19" s="65"/>
      <c r="B19" s="13" t="s">
        <v>12</v>
      </c>
      <c r="C19" s="14"/>
      <c r="D19" s="13" t="s">
        <v>20</v>
      </c>
      <c r="E19" s="14"/>
      <c r="F19" s="15"/>
    </row>
    <row r="20" spans="1:6" ht="22.9" customHeight="1">
      <c r="A20" s="65"/>
      <c r="B20" s="13" t="s">
        <v>12</v>
      </c>
      <c r="C20" s="14"/>
      <c r="D20" s="13" t="s">
        <v>21</v>
      </c>
      <c r="E20" s="14"/>
      <c r="F20" s="15"/>
    </row>
    <row r="21" spans="1:6" ht="22.9" customHeight="1">
      <c r="A21" s="65"/>
      <c r="B21" s="13" t="s">
        <v>12</v>
      </c>
      <c r="C21" s="14"/>
      <c r="D21" s="13" t="s">
        <v>22</v>
      </c>
      <c r="E21" s="14"/>
      <c r="F21" s="15"/>
    </row>
    <row r="22" spans="1:6" ht="22.9" customHeight="1">
      <c r="A22" s="65"/>
      <c r="B22" s="13" t="s">
        <v>12</v>
      </c>
      <c r="C22" s="14"/>
      <c r="D22" s="13" t="s">
        <v>23</v>
      </c>
      <c r="E22" s="14"/>
      <c r="F22" s="15"/>
    </row>
    <row r="23" spans="1:6" ht="22.9" customHeight="1">
      <c r="A23" s="65"/>
      <c r="B23" s="13" t="s">
        <v>12</v>
      </c>
      <c r="C23" s="14"/>
      <c r="D23" s="13" t="s">
        <v>24</v>
      </c>
      <c r="E23" s="14"/>
      <c r="F23" s="15"/>
    </row>
    <row r="24" spans="1:6" ht="22.9" customHeight="1">
      <c r="A24" s="65"/>
      <c r="B24" s="13" t="s">
        <v>12</v>
      </c>
      <c r="C24" s="14"/>
      <c r="D24" s="13" t="s">
        <v>25</v>
      </c>
      <c r="E24" s="14"/>
      <c r="F24" s="15"/>
    </row>
    <row r="25" spans="1:6" ht="22.9" customHeight="1">
      <c r="A25" s="65"/>
      <c r="B25" s="13" t="s">
        <v>12</v>
      </c>
      <c r="C25" s="14"/>
      <c r="D25" s="13" t="s">
        <v>26</v>
      </c>
      <c r="E25" s="14">
        <v>73.08</v>
      </c>
      <c r="F25" s="15"/>
    </row>
    <row r="26" spans="1:6" ht="22.9" customHeight="1">
      <c r="A26" s="65"/>
      <c r="B26" s="13" t="s">
        <v>12</v>
      </c>
      <c r="C26" s="14"/>
      <c r="D26" s="13" t="s">
        <v>27</v>
      </c>
      <c r="E26" s="14"/>
      <c r="F26" s="15"/>
    </row>
    <row r="27" spans="1:6" ht="22.9" customHeight="1">
      <c r="A27" s="65"/>
      <c r="B27" s="13" t="s">
        <v>12</v>
      </c>
      <c r="C27" s="14"/>
      <c r="D27" s="13" t="s">
        <v>28</v>
      </c>
      <c r="E27" s="14"/>
      <c r="F27" s="15"/>
    </row>
    <row r="28" spans="1:6" ht="22.9" customHeight="1">
      <c r="A28" s="65"/>
      <c r="B28" s="13" t="s">
        <v>12</v>
      </c>
      <c r="C28" s="14"/>
      <c r="D28" s="13" t="s">
        <v>29</v>
      </c>
      <c r="E28" s="14"/>
      <c r="F28" s="15"/>
    </row>
    <row r="29" spans="1:6" ht="22.9" customHeight="1">
      <c r="A29" s="65"/>
      <c r="B29" s="13" t="s">
        <v>12</v>
      </c>
      <c r="C29" s="14"/>
      <c r="D29" s="13" t="s">
        <v>30</v>
      </c>
      <c r="E29" s="14"/>
      <c r="F29" s="15"/>
    </row>
    <row r="30" spans="1:6" ht="22.9" customHeight="1">
      <c r="A30" s="65"/>
      <c r="B30" s="13" t="s">
        <v>12</v>
      </c>
      <c r="C30" s="14"/>
      <c r="D30" s="13" t="s">
        <v>31</v>
      </c>
      <c r="E30" s="14">
        <v>6733.37</v>
      </c>
      <c r="F30" s="15"/>
    </row>
    <row r="31" spans="1:6" ht="22.9" customHeight="1">
      <c r="A31" s="65"/>
      <c r="B31" s="13" t="s">
        <v>12</v>
      </c>
      <c r="C31" s="14"/>
      <c r="D31" s="13" t="s">
        <v>32</v>
      </c>
      <c r="E31" s="14"/>
      <c r="F31" s="15"/>
    </row>
    <row r="32" spans="1:6" ht="22.9" customHeight="1">
      <c r="A32" s="65"/>
      <c r="B32" s="13" t="s">
        <v>12</v>
      </c>
      <c r="C32" s="14"/>
      <c r="D32" s="13" t="s">
        <v>33</v>
      </c>
      <c r="E32" s="14"/>
      <c r="F32" s="15"/>
    </row>
    <row r="33" spans="1:6" ht="22.9" customHeight="1">
      <c r="A33" s="65"/>
      <c r="B33" s="13" t="s">
        <v>12</v>
      </c>
      <c r="C33" s="14"/>
      <c r="D33" s="13" t="s">
        <v>34</v>
      </c>
      <c r="E33" s="14"/>
      <c r="F33" s="15"/>
    </row>
    <row r="34" spans="1:6" ht="22.9" customHeight="1">
      <c r="A34" s="65"/>
      <c r="B34" s="13" t="s">
        <v>12</v>
      </c>
      <c r="C34" s="14"/>
      <c r="D34" s="13" t="s">
        <v>35</v>
      </c>
      <c r="E34" s="14"/>
      <c r="F34" s="15"/>
    </row>
    <row r="35" spans="1:6" ht="22.9" customHeight="1">
      <c r="A35" s="65"/>
      <c r="B35" s="13" t="s">
        <v>12</v>
      </c>
      <c r="C35" s="14"/>
      <c r="D35" s="13" t="s">
        <v>36</v>
      </c>
      <c r="E35" s="14"/>
      <c r="F35" s="15"/>
    </row>
    <row r="36" spans="1:6" ht="22.9" customHeight="1">
      <c r="A36" s="16"/>
      <c r="B36" s="17" t="s">
        <v>37</v>
      </c>
      <c r="C36" s="18">
        <v>3576.18</v>
      </c>
      <c r="D36" s="17" t="s">
        <v>38</v>
      </c>
      <c r="E36" s="18">
        <v>10338.56</v>
      </c>
      <c r="F36" s="19"/>
    </row>
    <row r="37" spans="1:6" ht="22.9" customHeight="1">
      <c r="A37" s="12"/>
      <c r="B37" s="13" t="s">
        <v>320</v>
      </c>
      <c r="C37" s="14"/>
      <c r="D37" s="13" t="s">
        <v>321</v>
      </c>
      <c r="E37" s="14"/>
      <c r="F37" s="20"/>
    </row>
    <row r="38" spans="1:6" ht="22.9" customHeight="1">
      <c r="A38" s="21"/>
      <c r="B38" s="13" t="s">
        <v>322</v>
      </c>
      <c r="C38" s="14">
        <v>6762.38</v>
      </c>
      <c r="D38" s="13" t="s">
        <v>323</v>
      </c>
      <c r="E38" s="14"/>
      <c r="F38" s="20"/>
    </row>
    <row r="39" spans="1:6" ht="22.9" customHeight="1">
      <c r="A39" s="21"/>
      <c r="B39" s="22"/>
      <c r="C39" s="22"/>
      <c r="D39" s="13" t="s">
        <v>324</v>
      </c>
      <c r="E39" s="14"/>
      <c r="F39" s="20"/>
    </row>
    <row r="40" spans="1:6" ht="22.9" customHeight="1">
      <c r="A40" s="23"/>
      <c r="B40" s="17" t="s">
        <v>325</v>
      </c>
      <c r="C40" s="18">
        <v>10338.56</v>
      </c>
      <c r="D40" s="17" t="s">
        <v>326</v>
      </c>
      <c r="E40" s="18">
        <v>10338.56</v>
      </c>
      <c r="F40" s="24"/>
    </row>
    <row r="41" spans="1:6" ht="9.75" customHeight="1">
      <c r="A41" s="25"/>
      <c r="B41" s="25"/>
      <c r="C41" s="26"/>
      <c r="D41" s="26"/>
      <c r="E41" s="25"/>
      <c r="F41" s="27"/>
    </row>
  </sheetData>
  <mergeCells count="4">
    <mergeCell ref="B2:E2"/>
    <mergeCell ref="B4:C4"/>
    <mergeCell ref="D4:E4"/>
    <mergeCell ref="A6:A35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2"/>
  <sheetViews>
    <sheetView workbookViewId="0">
      <pane ySplit="6" topLeftCell="A7" activePane="bottomLeft" state="frozen"/>
      <selection pane="bottomLeft" activeCell="C11" sqref="C1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8"/>
      <c r="B1" s="4"/>
      <c r="C1" s="9"/>
      <c r="D1" s="29"/>
      <c r="E1" s="29"/>
      <c r="F1" s="29"/>
      <c r="G1" s="9"/>
      <c r="H1" s="9"/>
      <c r="I1" s="9"/>
      <c r="L1" s="9"/>
      <c r="M1" s="9"/>
      <c r="N1" s="30" t="s">
        <v>327</v>
      </c>
      <c r="O1" s="12"/>
    </row>
    <row r="2" spans="1:15" ht="22.9" customHeight="1">
      <c r="A2" s="28"/>
      <c r="B2" s="68" t="s">
        <v>328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12" t="s">
        <v>313</v>
      </c>
    </row>
    <row r="3" spans="1:15" ht="19.5" customHeight="1">
      <c r="A3" s="31"/>
      <c r="B3" s="69" t="s">
        <v>774</v>
      </c>
      <c r="C3" s="69"/>
      <c r="D3" s="31"/>
      <c r="E3" s="31"/>
      <c r="F3" s="32"/>
      <c r="G3" s="31"/>
      <c r="H3" s="32"/>
      <c r="I3" s="32"/>
      <c r="J3" s="32"/>
      <c r="K3" s="32"/>
      <c r="L3" s="32"/>
      <c r="M3" s="32"/>
      <c r="N3" s="33" t="s">
        <v>315</v>
      </c>
      <c r="O3" s="34"/>
    </row>
    <row r="4" spans="1:15" ht="24.4" customHeight="1">
      <c r="A4" s="35"/>
      <c r="B4" s="66" t="s">
        <v>318</v>
      </c>
      <c r="C4" s="66"/>
      <c r="D4" s="66" t="s">
        <v>329</v>
      </c>
      <c r="E4" s="66" t="s">
        <v>330</v>
      </c>
      <c r="F4" s="66" t="s">
        <v>331</v>
      </c>
      <c r="G4" s="66" t="s">
        <v>332</v>
      </c>
      <c r="H4" s="66" t="s">
        <v>333</v>
      </c>
      <c r="I4" s="66" t="s">
        <v>334</v>
      </c>
      <c r="J4" s="66" t="s">
        <v>335</v>
      </c>
      <c r="K4" s="66" t="s">
        <v>336</v>
      </c>
      <c r="L4" s="66" t="s">
        <v>337</v>
      </c>
      <c r="M4" s="66" t="s">
        <v>338</v>
      </c>
      <c r="N4" s="66" t="s">
        <v>339</v>
      </c>
      <c r="O4" s="15"/>
    </row>
    <row r="5" spans="1:15" ht="24.4" customHeight="1">
      <c r="A5" s="35"/>
      <c r="B5" s="66" t="s">
        <v>340</v>
      </c>
      <c r="C5" s="66" t="s">
        <v>341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15"/>
    </row>
    <row r="6" spans="1:15" ht="24.4" customHeight="1">
      <c r="A6" s="35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15"/>
    </row>
    <row r="7" spans="1:15" ht="22.9" customHeight="1">
      <c r="A7" s="16"/>
      <c r="B7" s="36"/>
      <c r="C7" s="36" t="s">
        <v>342</v>
      </c>
      <c r="D7" s="37">
        <v>10338.56</v>
      </c>
      <c r="E7" s="37">
        <v>6762.38</v>
      </c>
      <c r="F7" s="37">
        <v>3576.18</v>
      </c>
      <c r="G7" s="37"/>
      <c r="H7" s="37"/>
      <c r="I7" s="37"/>
      <c r="J7" s="37"/>
      <c r="K7" s="37"/>
      <c r="L7" s="37"/>
      <c r="M7" s="37"/>
      <c r="N7" s="37"/>
      <c r="O7" s="19"/>
    </row>
    <row r="8" spans="1:15" ht="22.9" customHeight="1">
      <c r="A8" s="35"/>
      <c r="B8" s="38"/>
      <c r="C8" s="38" t="s">
        <v>12</v>
      </c>
      <c r="D8" s="39">
        <v>10338.56</v>
      </c>
      <c r="E8" s="39">
        <v>6762.38</v>
      </c>
      <c r="F8" s="39">
        <v>3576.18</v>
      </c>
      <c r="G8" s="39"/>
      <c r="H8" s="39"/>
      <c r="I8" s="39"/>
      <c r="J8" s="39"/>
      <c r="K8" s="39"/>
      <c r="L8" s="39"/>
      <c r="M8" s="39"/>
      <c r="N8" s="39"/>
      <c r="O8" s="40"/>
    </row>
    <row r="9" spans="1:15" ht="22.9" customHeight="1">
      <c r="A9" s="67"/>
      <c r="B9" s="38" t="s">
        <v>343</v>
      </c>
      <c r="C9" s="38" t="s">
        <v>58</v>
      </c>
      <c r="D9" s="39">
        <v>9883.9599999999991</v>
      </c>
      <c r="E9" s="41">
        <v>6762.38</v>
      </c>
      <c r="F9" s="41">
        <v>3121.58</v>
      </c>
      <c r="G9" s="41"/>
      <c r="H9" s="41"/>
      <c r="I9" s="41"/>
      <c r="J9" s="41"/>
      <c r="K9" s="41"/>
      <c r="L9" s="41"/>
      <c r="M9" s="41"/>
      <c r="N9" s="41"/>
      <c r="O9" s="40"/>
    </row>
    <row r="10" spans="1:15" ht="22.9" customHeight="1">
      <c r="A10" s="67"/>
      <c r="B10" s="38" t="s">
        <v>344</v>
      </c>
      <c r="C10" s="38" t="s">
        <v>125</v>
      </c>
      <c r="D10" s="39">
        <v>362.11</v>
      </c>
      <c r="E10" s="41"/>
      <c r="F10" s="41">
        <v>362.11</v>
      </c>
      <c r="G10" s="41"/>
      <c r="H10" s="41"/>
      <c r="I10" s="41"/>
      <c r="J10" s="41"/>
      <c r="K10" s="41"/>
      <c r="L10" s="41"/>
      <c r="M10" s="41"/>
      <c r="N10" s="41"/>
      <c r="O10" s="40"/>
    </row>
    <row r="11" spans="1:15" ht="22.9" customHeight="1">
      <c r="A11" s="67"/>
      <c r="B11" s="38" t="s">
        <v>345</v>
      </c>
      <c r="C11" s="38" t="s">
        <v>141</v>
      </c>
      <c r="D11" s="39">
        <v>92.49</v>
      </c>
      <c r="E11" s="41"/>
      <c r="F11" s="41">
        <v>92.49</v>
      </c>
      <c r="G11" s="41"/>
      <c r="H11" s="41"/>
      <c r="I11" s="41"/>
      <c r="J11" s="41"/>
      <c r="K11" s="41"/>
      <c r="L11" s="41"/>
      <c r="M11" s="41"/>
      <c r="N11" s="41"/>
      <c r="O11" s="40"/>
    </row>
    <row r="12" spans="1:15" ht="9.75" customHeight="1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3"/>
      <c r="O12" s="44"/>
    </row>
  </sheetData>
  <mergeCells count="17">
    <mergeCell ref="M4:M6"/>
    <mergeCell ref="N4:N6"/>
    <mergeCell ref="B5:B6"/>
    <mergeCell ref="C5:C6"/>
    <mergeCell ref="A9:A11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8"/>
  <sheetViews>
    <sheetView workbookViewId="0">
      <pane ySplit="6" topLeftCell="A7" activePane="bottomLeft" state="frozen"/>
      <selection pane="bottomLeft" activeCell="E14" sqref="E14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8"/>
      <c r="B1" s="70"/>
      <c r="C1" s="70"/>
      <c r="D1" s="70"/>
      <c r="E1" s="9"/>
      <c r="F1" s="9"/>
      <c r="G1" s="29"/>
      <c r="H1" s="29"/>
      <c r="I1" s="29"/>
      <c r="J1" s="29"/>
      <c r="K1" s="30" t="s">
        <v>346</v>
      </c>
      <c r="L1" s="12"/>
    </row>
    <row r="2" spans="1:12" ht="22.9" customHeight="1">
      <c r="A2" s="28"/>
      <c r="B2" s="68" t="s">
        <v>347</v>
      </c>
      <c r="C2" s="68"/>
      <c r="D2" s="68"/>
      <c r="E2" s="68"/>
      <c r="F2" s="68"/>
      <c r="G2" s="68"/>
      <c r="H2" s="68"/>
      <c r="I2" s="68"/>
      <c r="J2" s="68"/>
      <c r="K2" s="68"/>
      <c r="L2" s="12" t="s">
        <v>313</v>
      </c>
    </row>
    <row r="3" spans="1:12" ht="19.5" customHeight="1">
      <c r="A3" s="31"/>
      <c r="B3" s="69" t="s">
        <v>774</v>
      </c>
      <c r="C3" s="69"/>
      <c r="D3" s="69"/>
      <c r="E3" s="69"/>
      <c r="F3" s="69"/>
      <c r="G3" s="31"/>
      <c r="H3" s="31"/>
      <c r="I3" s="32"/>
      <c r="J3" s="32"/>
      <c r="K3" s="33" t="s">
        <v>315</v>
      </c>
      <c r="L3" s="34"/>
    </row>
    <row r="4" spans="1:12" ht="24.4" customHeight="1">
      <c r="A4" s="12"/>
      <c r="B4" s="71" t="s">
        <v>318</v>
      </c>
      <c r="C4" s="71"/>
      <c r="D4" s="71"/>
      <c r="E4" s="71"/>
      <c r="F4" s="71"/>
      <c r="G4" s="71" t="s">
        <v>329</v>
      </c>
      <c r="H4" s="71" t="s">
        <v>348</v>
      </c>
      <c r="I4" s="71" t="s">
        <v>349</v>
      </c>
      <c r="J4" s="71" t="s">
        <v>350</v>
      </c>
      <c r="K4" s="71" t="s">
        <v>351</v>
      </c>
      <c r="L4" s="40"/>
    </row>
    <row r="5" spans="1:12" ht="24.4" customHeight="1">
      <c r="A5" s="35"/>
      <c r="B5" s="71" t="s">
        <v>352</v>
      </c>
      <c r="C5" s="71"/>
      <c r="D5" s="71"/>
      <c r="E5" s="71" t="s">
        <v>340</v>
      </c>
      <c r="F5" s="71" t="s">
        <v>341</v>
      </c>
      <c r="G5" s="71"/>
      <c r="H5" s="71"/>
      <c r="I5" s="71"/>
      <c r="J5" s="71"/>
      <c r="K5" s="71"/>
      <c r="L5" s="40"/>
    </row>
    <row r="6" spans="1:12" ht="24.4" customHeight="1">
      <c r="A6" s="35"/>
      <c r="B6" s="45" t="s">
        <v>353</v>
      </c>
      <c r="C6" s="45" t="s">
        <v>354</v>
      </c>
      <c r="D6" s="45" t="s">
        <v>355</v>
      </c>
      <c r="E6" s="71"/>
      <c r="F6" s="71"/>
      <c r="G6" s="71"/>
      <c r="H6" s="71"/>
      <c r="I6" s="71"/>
      <c r="J6" s="71"/>
      <c r="K6" s="71"/>
      <c r="L6" s="15"/>
    </row>
    <row r="7" spans="1:12" ht="22.9" customHeight="1">
      <c r="A7" s="16"/>
      <c r="B7" s="36"/>
      <c r="C7" s="36"/>
      <c r="D7" s="36"/>
      <c r="E7" s="36"/>
      <c r="F7" s="36" t="s">
        <v>342</v>
      </c>
      <c r="G7" s="37">
        <v>10338.56</v>
      </c>
      <c r="H7" s="37">
        <v>2162</v>
      </c>
      <c r="I7" s="37">
        <v>8176.56</v>
      </c>
      <c r="J7" s="37"/>
      <c r="K7" s="37"/>
      <c r="L7" s="19"/>
    </row>
    <row r="8" spans="1:12" ht="22.9" customHeight="1">
      <c r="A8" s="35"/>
      <c r="B8" s="38"/>
      <c r="C8" s="38"/>
      <c r="D8" s="38"/>
      <c r="E8" s="38"/>
      <c r="F8" s="38" t="s">
        <v>12</v>
      </c>
      <c r="G8" s="39">
        <v>10338.56</v>
      </c>
      <c r="H8" s="39">
        <v>2162</v>
      </c>
      <c r="I8" s="39">
        <v>8176.56</v>
      </c>
      <c r="J8" s="39"/>
      <c r="K8" s="39"/>
      <c r="L8" s="40"/>
    </row>
    <row r="9" spans="1:12" ht="22.9" customHeight="1">
      <c r="A9" s="35"/>
      <c r="B9" s="38"/>
      <c r="C9" s="38"/>
      <c r="D9" s="38"/>
      <c r="E9" s="38"/>
      <c r="F9" s="38" t="s">
        <v>58</v>
      </c>
      <c r="G9" s="39">
        <v>9883.9599999999991</v>
      </c>
      <c r="H9" s="39">
        <v>1819.43</v>
      </c>
      <c r="I9" s="39">
        <v>8064.53</v>
      </c>
      <c r="J9" s="39"/>
      <c r="K9" s="39"/>
      <c r="L9" s="40"/>
    </row>
    <row r="10" spans="1:12" ht="22.9" customHeight="1">
      <c r="A10" s="67"/>
      <c r="B10" s="38" t="s">
        <v>356</v>
      </c>
      <c r="C10" s="38" t="s">
        <v>357</v>
      </c>
      <c r="D10" s="38" t="s">
        <v>358</v>
      </c>
      <c r="E10" s="38" t="s">
        <v>343</v>
      </c>
      <c r="F10" s="38" t="s">
        <v>203</v>
      </c>
      <c r="G10" s="39">
        <v>25</v>
      </c>
      <c r="H10" s="41"/>
      <c r="I10" s="41">
        <v>25</v>
      </c>
      <c r="J10" s="41"/>
      <c r="K10" s="41"/>
      <c r="L10" s="15"/>
    </row>
    <row r="11" spans="1:12" ht="22.9" customHeight="1">
      <c r="A11" s="67"/>
      <c r="B11" s="38" t="s">
        <v>356</v>
      </c>
      <c r="C11" s="38" t="s">
        <v>358</v>
      </c>
      <c r="D11" s="38" t="s">
        <v>358</v>
      </c>
      <c r="E11" s="38" t="s">
        <v>343</v>
      </c>
      <c r="F11" s="38" t="s">
        <v>204</v>
      </c>
      <c r="G11" s="39">
        <v>22.23</v>
      </c>
      <c r="H11" s="41"/>
      <c r="I11" s="41">
        <v>22.23</v>
      </c>
      <c r="J11" s="41"/>
      <c r="K11" s="41"/>
      <c r="L11" s="15"/>
    </row>
    <row r="12" spans="1:12" ht="22.9" customHeight="1">
      <c r="A12" s="67"/>
      <c r="B12" s="38" t="s">
        <v>359</v>
      </c>
      <c r="C12" s="38" t="s">
        <v>360</v>
      </c>
      <c r="D12" s="38" t="s">
        <v>360</v>
      </c>
      <c r="E12" s="38" t="s">
        <v>343</v>
      </c>
      <c r="F12" s="38" t="s">
        <v>205</v>
      </c>
      <c r="G12" s="39">
        <v>27.24</v>
      </c>
      <c r="H12" s="41">
        <v>27.24</v>
      </c>
      <c r="I12" s="41"/>
      <c r="J12" s="41"/>
      <c r="K12" s="41"/>
      <c r="L12" s="15"/>
    </row>
    <row r="13" spans="1:12" ht="22.9" customHeight="1">
      <c r="A13" s="67"/>
      <c r="B13" s="38" t="s">
        <v>361</v>
      </c>
      <c r="C13" s="38" t="s">
        <v>362</v>
      </c>
      <c r="D13" s="38" t="s">
        <v>362</v>
      </c>
      <c r="E13" s="38" t="s">
        <v>343</v>
      </c>
      <c r="F13" s="38" t="s">
        <v>206</v>
      </c>
      <c r="G13" s="39">
        <v>206.91</v>
      </c>
      <c r="H13" s="41">
        <v>206.91</v>
      </c>
      <c r="I13" s="41"/>
      <c r="J13" s="41"/>
      <c r="K13" s="41"/>
      <c r="L13" s="15"/>
    </row>
    <row r="14" spans="1:12" ht="22.9" customHeight="1">
      <c r="A14" s="67"/>
      <c r="B14" s="38" t="s">
        <v>361</v>
      </c>
      <c r="C14" s="38" t="s">
        <v>362</v>
      </c>
      <c r="D14" s="38" t="s">
        <v>358</v>
      </c>
      <c r="E14" s="38" t="s">
        <v>343</v>
      </c>
      <c r="F14" s="38" t="s">
        <v>207</v>
      </c>
      <c r="G14" s="39">
        <v>30.73</v>
      </c>
      <c r="H14" s="41">
        <v>30.73</v>
      </c>
      <c r="I14" s="41"/>
      <c r="J14" s="41"/>
      <c r="K14" s="41"/>
      <c r="L14" s="15"/>
    </row>
    <row r="15" spans="1:12" ht="22.9" customHeight="1">
      <c r="A15" s="67"/>
      <c r="B15" s="38" t="s">
        <v>361</v>
      </c>
      <c r="C15" s="38" t="s">
        <v>363</v>
      </c>
      <c r="D15" s="38" t="s">
        <v>358</v>
      </c>
      <c r="E15" s="38" t="s">
        <v>343</v>
      </c>
      <c r="F15" s="38" t="s">
        <v>208</v>
      </c>
      <c r="G15" s="41">
        <f>431.02-394.11</f>
        <v>36.909999999999968</v>
      </c>
      <c r="H15" s="41"/>
      <c r="I15" s="41">
        <f>431.02-394.11</f>
        <v>36.909999999999968</v>
      </c>
      <c r="J15" s="41"/>
      <c r="K15" s="41"/>
      <c r="L15" s="15"/>
    </row>
    <row r="16" spans="1:12" ht="22.9" customHeight="1">
      <c r="A16" s="67"/>
      <c r="B16" s="38" t="s">
        <v>361</v>
      </c>
      <c r="C16" s="38" t="s">
        <v>364</v>
      </c>
      <c r="D16" s="38" t="s">
        <v>363</v>
      </c>
      <c r="E16" s="38" t="s">
        <v>343</v>
      </c>
      <c r="F16" s="38" t="s">
        <v>209</v>
      </c>
      <c r="G16" s="39">
        <v>1506.58</v>
      </c>
      <c r="H16" s="41">
        <v>1506.58</v>
      </c>
      <c r="I16" s="41"/>
      <c r="J16" s="41"/>
      <c r="K16" s="41"/>
      <c r="L16" s="15"/>
    </row>
    <row r="17" spans="1:12" ht="22.9" customHeight="1">
      <c r="A17" s="67"/>
      <c r="B17" s="38" t="s">
        <v>361</v>
      </c>
      <c r="C17" s="38" t="s">
        <v>364</v>
      </c>
      <c r="D17" s="38" t="s">
        <v>358</v>
      </c>
      <c r="E17" s="38" t="s">
        <v>343</v>
      </c>
      <c r="F17" s="38" t="s">
        <v>210</v>
      </c>
      <c r="G17" s="41">
        <f>703.95-224.27</f>
        <v>479.68000000000006</v>
      </c>
      <c r="H17" s="41"/>
      <c r="I17" s="41">
        <f>703.95-224.27</f>
        <v>479.68000000000006</v>
      </c>
      <c r="J17" s="41"/>
      <c r="K17" s="41"/>
      <c r="L17" s="15"/>
    </row>
    <row r="18" spans="1:12" ht="22.9" customHeight="1">
      <c r="A18" s="67"/>
      <c r="B18" s="38" t="s">
        <v>361</v>
      </c>
      <c r="C18" s="38" t="s">
        <v>365</v>
      </c>
      <c r="D18" s="38" t="s">
        <v>366</v>
      </c>
      <c r="E18" s="38" t="s">
        <v>343</v>
      </c>
      <c r="F18" s="38" t="s">
        <v>50</v>
      </c>
      <c r="G18" s="41">
        <f>1263.06-1101.11</f>
        <v>161.95000000000005</v>
      </c>
      <c r="H18" s="41"/>
      <c r="I18" s="41">
        <f>1263.06-1101.11</f>
        <v>161.95000000000005</v>
      </c>
      <c r="J18" s="41"/>
      <c r="K18" s="41"/>
      <c r="L18" s="15"/>
    </row>
    <row r="19" spans="1:12" ht="22.9" customHeight="1">
      <c r="A19" s="67"/>
      <c r="B19" s="38" t="s">
        <v>361</v>
      </c>
      <c r="C19" s="38" t="s">
        <v>365</v>
      </c>
      <c r="D19" s="38" t="s">
        <v>367</v>
      </c>
      <c r="E19" s="38" t="s">
        <v>343</v>
      </c>
      <c r="F19" s="38" t="s">
        <v>51</v>
      </c>
      <c r="G19" s="39">
        <v>410</v>
      </c>
      <c r="H19" s="41"/>
      <c r="I19" s="41">
        <v>410</v>
      </c>
      <c r="J19" s="41"/>
      <c r="K19" s="41"/>
      <c r="L19" s="15"/>
    </row>
    <row r="20" spans="1:12" ht="22.9" customHeight="1">
      <c r="A20" s="67"/>
      <c r="B20" s="38" t="s">
        <v>361</v>
      </c>
      <c r="C20" s="38" t="s">
        <v>368</v>
      </c>
      <c r="D20" s="38" t="s">
        <v>369</v>
      </c>
      <c r="E20" s="38" t="s">
        <v>343</v>
      </c>
      <c r="F20" s="38" t="s">
        <v>52</v>
      </c>
      <c r="G20" s="41">
        <f>579.08-383.69</f>
        <v>195.39000000000004</v>
      </c>
      <c r="H20" s="41"/>
      <c r="I20" s="41">
        <f>579.08-383.69</f>
        <v>195.39000000000004</v>
      </c>
      <c r="J20" s="41"/>
      <c r="K20" s="41"/>
      <c r="L20" s="15"/>
    </row>
    <row r="21" spans="1:12" ht="22.9" customHeight="1">
      <c r="A21" s="67"/>
      <c r="B21" s="38" t="s">
        <v>361</v>
      </c>
      <c r="C21" s="38" t="s">
        <v>370</v>
      </c>
      <c r="D21" s="38" t="s">
        <v>362</v>
      </c>
      <c r="E21" s="38" t="s">
        <v>343</v>
      </c>
      <c r="F21" s="38" t="s">
        <v>53</v>
      </c>
      <c r="G21" s="39">
        <v>9.67</v>
      </c>
      <c r="H21" s="41">
        <v>9.67</v>
      </c>
      <c r="I21" s="41"/>
      <c r="J21" s="41"/>
      <c r="K21" s="41"/>
      <c r="L21" s="15"/>
    </row>
    <row r="22" spans="1:12" ht="22.9" customHeight="1">
      <c r="A22" s="67"/>
      <c r="B22" s="38" t="s">
        <v>361</v>
      </c>
      <c r="C22" s="38" t="s">
        <v>370</v>
      </c>
      <c r="D22" s="38" t="s">
        <v>363</v>
      </c>
      <c r="E22" s="38" t="s">
        <v>343</v>
      </c>
      <c r="F22" s="38" t="s">
        <v>54</v>
      </c>
      <c r="G22" s="39">
        <v>1.23</v>
      </c>
      <c r="H22" s="41">
        <v>1.23</v>
      </c>
      <c r="I22" s="41"/>
      <c r="J22" s="41"/>
      <c r="K22" s="41"/>
      <c r="L22" s="15"/>
    </row>
    <row r="23" spans="1:12" ht="22.9" customHeight="1">
      <c r="A23" s="67"/>
      <c r="B23" s="38" t="s">
        <v>371</v>
      </c>
      <c r="C23" s="38" t="s">
        <v>363</v>
      </c>
      <c r="D23" s="38" t="s">
        <v>362</v>
      </c>
      <c r="E23" s="38" t="s">
        <v>343</v>
      </c>
      <c r="F23" s="38" t="s">
        <v>211</v>
      </c>
      <c r="G23" s="39">
        <v>37.07</v>
      </c>
      <c r="H23" s="41">
        <v>37.07</v>
      </c>
      <c r="I23" s="41"/>
      <c r="J23" s="41"/>
      <c r="K23" s="41"/>
      <c r="L23" s="15"/>
    </row>
    <row r="24" spans="1:12" ht="22.9" customHeight="1">
      <c r="A24" s="67"/>
      <c r="B24" s="38" t="s">
        <v>372</v>
      </c>
      <c r="C24" s="38" t="s">
        <v>365</v>
      </c>
      <c r="D24" s="38" t="s">
        <v>363</v>
      </c>
      <c r="E24" s="38" t="s">
        <v>343</v>
      </c>
      <c r="F24" s="38" t="s">
        <v>164</v>
      </c>
      <c r="G24" s="39">
        <v>6733.37</v>
      </c>
      <c r="H24" s="41"/>
      <c r="I24" s="41">
        <v>6733.37</v>
      </c>
      <c r="J24" s="41"/>
      <c r="K24" s="41"/>
      <c r="L24" s="15"/>
    </row>
    <row r="25" spans="1:12" ht="22.9" customHeight="1">
      <c r="B25" s="38"/>
      <c r="C25" s="38"/>
      <c r="D25" s="38"/>
      <c r="E25" s="38"/>
      <c r="F25" s="38" t="s">
        <v>125</v>
      </c>
      <c r="G25" s="39">
        <v>362.11</v>
      </c>
      <c r="H25" s="39">
        <v>300.11</v>
      </c>
      <c r="I25" s="39">
        <v>62</v>
      </c>
      <c r="J25" s="39"/>
      <c r="K25" s="39"/>
      <c r="L25" s="40"/>
    </row>
    <row r="26" spans="1:12" ht="22.9" customHeight="1">
      <c r="A26" s="67"/>
      <c r="B26" s="38" t="s">
        <v>359</v>
      </c>
      <c r="C26" s="38" t="s">
        <v>360</v>
      </c>
      <c r="D26" s="38" t="s">
        <v>360</v>
      </c>
      <c r="E26" s="38" t="s">
        <v>344</v>
      </c>
      <c r="F26" s="38" t="s">
        <v>205</v>
      </c>
      <c r="G26" s="39">
        <v>28.15</v>
      </c>
      <c r="H26" s="41">
        <v>28.15</v>
      </c>
      <c r="I26" s="41"/>
      <c r="J26" s="41"/>
      <c r="K26" s="41"/>
      <c r="L26" s="15"/>
    </row>
    <row r="27" spans="1:12" ht="22.9" customHeight="1">
      <c r="A27" s="67"/>
      <c r="B27" s="38" t="s">
        <v>361</v>
      </c>
      <c r="C27" s="38" t="s">
        <v>365</v>
      </c>
      <c r="D27" s="38" t="s">
        <v>362</v>
      </c>
      <c r="E27" s="38" t="s">
        <v>344</v>
      </c>
      <c r="F27" s="38" t="s">
        <v>49</v>
      </c>
      <c r="G27" s="39">
        <v>259.45999999999998</v>
      </c>
      <c r="H27" s="41">
        <v>229.46</v>
      </c>
      <c r="I27" s="41">
        <v>30</v>
      </c>
      <c r="J27" s="41"/>
      <c r="K27" s="41"/>
      <c r="L27" s="15"/>
    </row>
    <row r="28" spans="1:12" ht="22.9" customHeight="1">
      <c r="A28" s="67"/>
      <c r="B28" s="38" t="s">
        <v>361</v>
      </c>
      <c r="C28" s="38" t="s">
        <v>365</v>
      </c>
      <c r="D28" s="38" t="s">
        <v>367</v>
      </c>
      <c r="E28" s="38" t="s">
        <v>344</v>
      </c>
      <c r="F28" s="38" t="s">
        <v>212</v>
      </c>
      <c r="G28" s="39">
        <v>32</v>
      </c>
      <c r="H28" s="41"/>
      <c r="I28" s="41">
        <v>32</v>
      </c>
      <c r="J28" s="41"/>
      <c r="K28" s="41"/>
      <c r="L28" s="15"/>
    </row>
    <row r="29" spans="1:12" ht="22.9" customHeight="1">
      <c r="A29" s="67"/>
      <c r="B29" s="38" t="s">
        <v>361</v>
      </c>
      <c r="C29" s="38" t="s">
        <v>370</v>
      </c>
      <c r="D29" s="38" t="s">
        <v>363</v>
      </c>
      <c r="E29" s="38" t="s">
        <v>344</v>
      </c>
      <c r="F29" s="38" t="s">
        <v>213</v>
      </c>
      <c r="G29" s="39">
        <v>11.43</v>
      </c>
      <c r="H29" s="41">
        <v>11.43</v>
      </c>
      <c r="I29" s="41"/>
      <c r="J29" s="41"/>
      <c r="K29" s="41"/>
      <c r="L29" s="15"/>
    </row>
    <row r="30" spans="1:12" ht="22.9" customHeight="1">
      <c r="A30" s="67"/>
      <c r="B30" s="38" t="s">
        <v>371</v>
      </c>
      <c r="C30" s="38" t="s">
        <v>363</v>
      </c>
      <c r="D30" s="38" t="s">
        <v>362</v>
      </c>
      <c r="E30" s="38" t="s">
        <v>344</v>
      </c>
      <c r="F30" s="38" t="s">
        <v>56</v>
      </c>
      <c r="G30" s="39">
        <v>31.07</v>
      </c>
      <c r="H30" s="41">
        <v>31.07</v>
      </c>
      <c r="I30" s="41"/>
      <c r="J30" s="41"/>
      <c r="K30" s="41"/>
      <c r="L30" s="15"/>
    </row>
    <row r="31" spans="1:12" ht="22.9" customHeight="1">
      <c r="B31" s="38"/>
      <c r="C31" s="38"/>
      <c r="D31" s="38"/>
      <c r="E31" s="38"/>
      <c r="F31" s="38" t="s">
        <v>214</v>
      </c>
      <c r="G31" s="39">
        <v>92.49</v>
      </c>
      <c r="H31" s="39">
        <v>42.46</v>
      </c>
      <c r="I31" s="39">
        <v>50.03</v>
      </c>
      <c r="J31" s="39"/>
      <c r="K31" s="39"/>
      <c r="L31" s="40"/>
    </row>
    <row r="32" spans="1:12" ht="22.9" customHeight="1">
      <c r="A32" s="67"/>
      <c r="B32" s="38" t="s">
        <v>359</v>
      </c>
      <c r="C32" s="38" t="s">
        <v>360</v>
      </c>
      <c r="D32" s="38" t="s">
        <v>360</v>
      </c>
      <c r="E32" s="38" t="s">
        <v>345</v>
      </c>
      <c r="F32" s="38" t="s">
        <v>205</v>
      </c>
      <c r="G32" s="39">
        <v>4.0599999999999996</v>
      </c>
      <c r="H32" s="41">
        <v>4.0599999999999996</v>
      </c>
      <c r="I32" s="41"/>
      <c r="J32" s="41"/>
      <c r="K32" s="41"/>
      <c r="L32" s="15"/>
    </row>
    <row r="33" spans="1:12" ht="22.9" customHeight="1">
      <c r="A33" s="67"/>
      <c r="B33" s="38" t="s">
        <v>361</v>
      </c>
      <c r="C33" s="38" t="s">
        <v>362</v>
      </c>
      <c r="D33" s="38" t="s">
        <v>358</v>
      </c>
      <c r="E33" s="38" t="s">
        <v>345</v>
      </c>
      <c r="F33" s="38" t="s">
        <v>45</v>
      </c>
      <c r="G33" s="39">
        <v>31</v>
      </c>
      <c r="H33" s="41">
        <v>31</v>
      </c>
      <c r="I33" s="41"/>
      <c r="J33" s="41"/>
      <c r="K33" s="41"/>
      <c r="L33" s="15"/>
    </row>
    <row r="34" spans="1:12" ht="22.9" customHeight="1">
      <c r="A34" s="67"/>
      <c r="B34" s="38" t="s">
        <v>361</v>
      </c>
      <c r="C34" s="38" t="s">
        <v>365</v>
      </c>
      <c r="D34" s="38" t="s">
        <v>366</v>
      </c>
      <c r="E34" s="38" t="s">
        <v>345</v>
      </c>
      <c r="F34" s="38" t="s">
        <v>50</v>
      </c>
      <c r="G34" s="39">
        <v>50.03</v>
      </c>
      <c r="H34" s="41"/>
      <c r="I34" s="41">
        <v>50.03</v>
      </c>
      <c r="J34" s="41"/>
      <c r="K34" s="41"/>
      <c r="L34" s="15"/>
    </row>
    <row r="35" spans="1:12" ht="22.9" customHeight="1">
      <c r="A35" s="67"/>
      <c r="B35" s="38" t="s">
        <v>361</v>
      </c>
      <c r="C35" s="38" t="s">
        <v>370</v>
      </c>
      <c r="D35" s="38" t="s">
        <v>363</v>
      </c>
      <c r="E35" s="38" t="s">
        <v>345</v>
      </c>
      <c r="F35" s="38" t="s">
        <v>213</v>
      </c>
      <c r="G35" s="39">
        <v>1.64</v>
      </c>
      <c r="H35" s="41">
        <v>1.64</v>
      </c>
      <c r="I35" s="41"/>
      <c r="J35" s="41"/>
      <c r="K35" s="41"/>
      <c r="L35" s="15"/>
    </row>
    <row r="36" spans="1:12" ht="22.9" customHeight="1">
      <c r="A36" s="67"/>
      <c r="B36" s="38" t="s">
        <v>361</v>
      </c>
      <c r="C36" s="38" t="s">
        <v>358</v>
      </c>
      <c r="D36" s="38" t="s">
        <v>358</v>
      </c>
      <c r="E36" s="38" t="s">
        <v>345</v>
      </c>
      <c r="F36" s="38" t="s">
        <v>215</v>
      </c>
      <c r="G36" s="39">
        <v>0.83</v>
      </c>
      <c r="H36" s="41">
        <v>0.83</v>
      </c>
      <c r="I36" s="41"/>
      <c r="J36" s="41"/>
      <c r="K36" s="41"/>
      <c r="L36" s="15"/>
    </row>
    <row r="37" spans="1:12" ht="22.9" customHeight="1">
      <c r="A37" s="67"/>
      <c r="B37" s="38" t="s">
        <v>371</v>
      </c>
      <c r="C37" s="38" t="s">
        <v>363</v>
      </c>
      <c r="D37" s="38" t="s">
        <v>362</v>
      </c>
      <c r="E37" s="38" t="s">
        <v>345</v>
      </c>
      <c r="F37" s="38" t="s">
        <v>211</v>
      </c>
      <c r="G37" s="39">
        <v>4.93</v>
      </c>
      <c r="H37" s="41">
        <v>4.93</v>
      </c>
      <c r="I37" s="41"/>
      <c r="J37" s="41"/>
      <c r="K37" s="41"/>
      <c r="L37" s="15"/>
    </row>
    <row r="38" spans="1:12" ht="9.75" customHeight="1">
      <c r="A38" s="42"/>
      <c r="B38" s="43"/>
      <c r="C38" s="43"/>
      <c r="D38" s="43"/>
      <c r="E38" s="43"/>
      <c r="F38" s="42"/>
      <c r="G38" s="42"/>
      <c r="H38" s="42"/>
      <c r="I38" s="42"/>
      <c r="J38" s="43"/>
      <c r="K38" s="43"/>
      <c r="L38" s="44"/>
    </row>
  </sheetData>
  <mergeCells count="15">
    <mergeCell ref="A10:A24"/>
    <mergeCell ref="A26:A30"/>
    <mergeCell ref="A32:A37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4"/>
  <sheetViews>
    <sheetView workbookViewId="0">
      <pane ySplit="5" topLeftCell="A6" activePane="bottomLeft" state="frozen"/>
      <selection pane="bottomLeft" activeCell="C12" sqref="C1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3"/>
      <c r="B1" s="4"/>
      <c r="C1" s="5"/>
      <c r="D1" s="5"/>
      <c r="H1" s="46" t="s">
        <v>165</v>
      </c>
      <c r="I1" s="6" t="s">
        <v>313</v>
      </c>
    </row>
    <row r="2" spans="1:9" ht="22.9" customHeight="1">
      <c r="A2" s="7"/>
      <c r="B2" s="63" t="s">
        <v>373</v>
      </c>
      <c r="C2" s="63"/>
      <c r="D2" s="63"/>
      <c r="E2" s="63"/>
      <c r="F2" s="63"/>
      <c r="G2" s="63"/>
      <c r="H2" s="63"/>
      <c r="I2" s="6"/>
    </row>
    <row r="3" spans="1:9" ht="19.5" customHeight="1">
      <c r="A3" s="7"/>
      <c r="B3" s="69" t="s">
        <v>774</v>
      </c>
      <c r="C3" s="69"/>
      <c r="D3" s="9"/>
      <c r="H3" s="10" t="s">
        <v>315</v>
      </c>
      <c r="I3" s="6"/>
    </row>
    <row r="4" spans="1:9" ht="24.4" customHeight="1">
      <c r="A4" s="7"/>
      <c r="B4" s="64" t="s">
        <v>316</v>
      </c>
      <c r="C4" s="64"/>
      <c r="D4" s="64" t="s">
        <v>317</v>
      </c>
      <c r="E4" s="64"/>
      <c r="F4" s="64"/>
      <c r="G4" s="64"/>
      <c r="H4" s="64"/>
      <c r="I4" s="6"/>
    </row>
    <row r="5" spans="1:9" ht="24.4" customHeight="1">
      <c r="A5" s="7"/>
      <c r="B5" s="11" t="s">
        <v>318</v>
      </c>
      <c r="C5" s="11" t="s">
        <v>319</v>
      </c>
      <c r="D5" s="11" t="s">
        <v>318</v>
      </c>
      <c r="E5" s="11" t="s">
        <v>329</v>
      </c>
      <c r="F5" s="11" t="s">
        <v>374</v>
      </c>
      <c r="G5" s="11" t="s">
        <v>375</v>
      </c>
      <c r="H5" s="11" t="s">
        <v>376</v>
      </c>
      <c r="I5" s="6"/>
    </row>
    <row r="6" spans="1:9" ht="22.9" customHeight="1">
      <c r="A6" s="12"/>
      <c r="B6" s="13" t="s">
        <v>377</v>
      </c>
      <c r="C6" s="14">
        <v>3576.18</v>
      </c>
      <c r="D6" s="13" t="s">
        <v>378</v>
      </c>
      <c r="E6" s="14">
        <v>10338.56</v>
      </c>
      <c r="F6" s="14">
        <v>3605.19</v>
      </c>
      <c r="G6" s="14">
        <v>6733.37</v>
      </c>
      <c r="H6" s="14"/>
      <c r="I6" s="15"/>
    </row>
    <row r="7" spans="1:9" ht="22.9" customHeight="1">
      <c r="A7" s="65"/>
      <c r="B7" s="13" t="s">
        <v>166</v>
      </c>
      <c r="C7" s="14">
        <v>3576.18</v>
      </c>
      <c r="D7" s="13" t="s">
        <v>167</v>
      </c>
      <c r="E7" s="14">
        <v>47.23</v>
      </c>
      <c r="F7" s="14">
        <v>47.23</v>
      </c>
      <c r="G7" s="14"/>
      <c r="H7" s="14"/>
      <c r="I7" s="15"/>
    </row>
    <row r="8" spans="1:9" ht="22.9" customHeight="1">
      <c r="A8" s="65"/>
      <c r="B8" s="13" t="s">
        <v>168</v>
      </c>
      <c r="C8" s="14"/>
      <c r="D8" s="13" t="s">
        <v>169</v>
      </c>
      <c r="E8" s="14"/>
      <c r="F8" s="14"/>
      <c r="G8" s="14"/>
      <c r="H8" s="14"/>
      <c r="I8" s="15"/>
    </row>
    <row r="9" spans="1:9" ht="22.9" customHeight="1">
      <c r="A9" s="65"/>
      <c r="B9" s="13" t="s">
        <v>170</v>
      </c>
      <c r="C9" s="14"/>
      <c r="D9" s="13" t="s">
        <v>171</v>
      </c>
      <c r="E9" s="14"/>
      <c r="F9" s="14"/>
      <c r="G9" s="14"/>
      <c r="H9" s="14"/>
      <c r="I9" s="15"/>
    </row>
    <row r="10" spans="1:9" ht="22.9" customHeight="1">
      <c r="A10" s="12"/>
      <c r="B10" s="13" t="s">
        <v>379</v>
      </c>
      <c r="C10" s="14">
        <v>6762.38</v>
      </c>
      <c r="D10" s="13" t="s">
        <v>172</v>
      </c>
      <c r="E10" s="14"/>
      <c r="F10" s="14"/>
      <c r="G10" s="14"/>
      <c r="H10" s="14"/>
      <c r="I10" s="15"/>
    </row>
    <row r="11" spans="1:9" ht="22.9" customHeight="1">
      <c r="A11" s="65"/>
      <c r="B11" s="13" t="s">
        <v>173</v>
      </c>
      <c r="C11" s="14">
        <v>29.01</v>
      </c>
      <c r="D11" s="13" t="s">
        <v>174</v>
      </c>
      <c r="E11" s="14"/>
      <c r="F11" s="14"/>
      <c r="G11" s="14"/>
      <c r="H11" s="14"/>
      <c r="I11" s="15"/>
    </row>
    <row r="12" spans="1:9" ht="22.9" customHeight="1">
      <c r="A12" s="65"/>
      <c r="B12" s="13" t="s">
        <v>175</v>
      </c>
      <c r="C12" s="14">
        <v>6733.37</v>
      </c>
      <c r="D12" s="13" t="s">
        <v>176</v>
      </c>
      <c r="E12" s="14"/>
      <c r="F12" s="14"/>
      <c r="G12" s="14"/>
      <c r="H12" s="14"/>
      <c r="I12" s="15"/>
    </row>
    <row r="13" spans="1:9" ht="22.9" customHeight="1">
      <c r="A13" s="65"/>
      <c r="B13" s="13" t="s">
        <v>177</v>
      </c>
      <c r="C13" s="14"/>
      <c r="D13" s="13" t="s">
        <v>178</v>
      </c>
      <c r="E13" s="14"/>
      <c r="F13" s="14"/>
      <c r="G13" s="14"/>
      <c r="H13" s="14"/>
      <c r="I13" s="15"/>
    </row>
    <row r="14" spans="1:9" ht="22.9" customHeight="1">
      <c r="A14" s="65"/>
      <c r="B14" s="13" t="s">
        <v>179</v>
      </c>
      <c r="C14" s="14"/>
      <c r="D14" s="13" t="s">
        <v>180</v>
      </c>
      <c r="E14" s="14">
        <v>59.44</v>
      </c>
      <c r="F14" s="14">
        <v>59.44</v>
      </c>
      <c r="G14" s="14"/>
      <c r="H14" s="14"/>
      <c r="I14" s="15"/>
    </row>
    <row r="15" spans="1:9" ht="22.9" customHeight="1">
      <c r="A15" s="65"/>
      <c r="B15" s="13" t="s">
        <v>179</v>
      </c>
      <c r="C15" s="14"/>
      <c r="D15" s="13" t="s">
        <v>181</v>
      </c>
      <c r="E15" s="14"/>
      <c r="F15" s="14"/>
      <c r="G15" s="14"/>
      <c r="H15" s="14"/>
      <c r="I15" s="15"/>
    </row>
    <row r="16" spans="1:9" ht="22.9" customHeight="1">
      <c r="A16" s="65"/>
      <c r="B16" s="13" t="s">
        <v>179</v>
      </c>
      <c r="C16" s="14"/>
      <c r="D16" s="13" t="s">
        <v>182</v>
      </c>
      <c r="E16" s="14">
        <v>3425.44</v>
      </c>
      <c r="F16" s="14">
        <v>3425.44</v>
      </c>
      <c r="G16" s="14"/>
      <c r="H16" s="14"/>
      <c r="I16" s="15"/>
    </row>
    <row r="17" spans="1:9" ht="22.9" customHeight="1">
      <c r="A17" s="65"/>
      <c r="B17" s="13" t="s">
        <v>179</v>
      </c>
      <c r="C17" s="14"/>
      <c r="D17" s="13" t="s">
        <v>183</v>
      </c>
      <c r="E17" s="14"/>
      <c r="F17" s="14"/>
      <c r="G17" s="14"/>
      <c r="H17" s="14"/>
      <c r="I17" s="15"/>
    </row>
    <row r="18" spans="1:9" ht="22.9" customHeight="1">
      <c r="A18" s="65"/>
      <c r="B18" s="13" t="s">
        <v>179</v>
      </c>
      <c r="C18" s="14"/>
      <c r="D18" s="13" t="s">
        <v>184</v>
      </c>
      <c r="E18" s="14"/>
      <c r="F18" s="14"/>
      <c r="G18" s="14"/>
      <c r="H18" s="14"/>
      <c r="I18" s="15"/>
    </row>
    <row r="19" spans="1:9" ht="22.9" customHeight="1">
      <c r="A19" s="65"/>
      <c r="B19" s="13" t="s">
        <v>179</v>
      </c>
      <c r="C19" s="14"/>
      <c r="D19" s="13" t="s">
        <v>185</v>
      </c>
      <c r="E19" s="14"/>
      <c r="F19" s="14"/>
      <c r="G19" s="14"/>
      <c r="H19" s="14"/>
      <c r="I19" s="15"/>
    </row>
    <row r="20" spans="1:9" ht="22.9" customHeight="1">
      <c r="A20" s="65"/>
      <c r="B20" s="13" t="s">
        <v>179</v>
      </c>
      <c r="C20" s="14"/>
      <c r="D20" s="13" t="s">
        <v>186</v>
      </c>
      <c r="E20" s="14"/>
      <c r="F20" s="14"/>
      <c r="G20" s="14"/>
      <c r="H20" s="14"/>
      <c r="I20" s="15"/>
    </row>
    <row r="21" spans="1:9" ht="22.9" customHeight="1">
      <c r="A21" s="65"/>
      <c r="B21" s="13" t="s">
        <v>179</v>
      </c>
      <c r="C21" s="14"/>
      <c r="D21" s="13" t="s">
        <v>187</v>
      </c>
      <c r="E21" s="14"/>
      <c r="F21" s="14"/>
      <c r="G21" s="14"/>
      <c r="H21" s="14"/>
      <c r="I21" s="15"/>
    </row>
    <row r="22" spans="1:9" ht="22.9" customHeight="1">
      <c r="A22" s="65"/>
      <c r="B22" s="13" t="s">
        <v>179</v>
      </c>
      <c r="C22" s="14"/>
      <c r="D22" s="13" t="s">
        <v>188</v>
      </c>
      <c r="E22" s="14"/>
      <c r="F22" s="14"/>
      <c r="G22" s="14"/>
      <c r="H22" s="14"/>
      <c r="I22" s="15"/>
    </row>
    <row r="23" spans="1:9" ht="22.9" customHeight="1">
      <c r="A23" s="65"/>
      <c r="B23" s="13" t="s">
        <v>179</v>
      </c>
      <c r="C23" s="14"/>
      <c r="D23" s="13" t="s">
        <v>189</v>
      </c>
      <c r="E23" s="14"/>
      <c r="F23" s="14"/>
      <c r="G23" s="14"/>
      <c r="H23" s="14"/>
      <c r="I23" s="15"/>
    </row>
    <row r="24" spans="1:9" ht="22.9" customHeight="1">
      <c r="A24" s="65"/>
      <c r="B24" s="13" t="s">
        <v>179</v>
      </c>
      <c r="C24" s="14"/>
      <c r="D24" s="13" t="s">
        <v>190</v>
      </c>
      <c r="E24" s="14"/>
      <c r="F24" s="14"/>
      <c r="G24" s="14"/>
      <c r="H24" s="14"/>
      <c r="I24" s="15"/>
    </row>
    <row r="25" spans="1:9" ht="22.9" customHeight="1">
      <c r="A25" s="65"/>
      <c r="B25" s="13" t="s">
        <v>179</v>
      </c>
      <c r="C25" s="14"/>
      <c r="D25" s="13" t="s">
        <v>191</v>
      </c>
      <c r="E25" s="14"/>
      <c r="F25" s="14"/>
      <c r="G25" s="14"/>
      <c r="H25" s="14"/>
      <c r="I25" s="15"/>
    </row>
    <row r="26" spans="1:9" ht="22.9" customHeight="1">
      <c r="A26" s="65"/>
      <c r="B26" s="13" t="s">
        <v>179</v>
      </c>
      <c r="C26" s="14"/>
      <c r="D26" s="13" t="s">
        <v>192</v>
      </c>
      <c r="E26" s="14">
        <v>73.08</v>
      </c>
      <c r="F26" s="14">
        <v>73.08</v>
      </c>
      <c r="G26" s="14"/>
      <c r="H26" s="14"/>
      <c r="I26" s="15"/>
    </row>
    <row r="27" spans="1:9" ht="22.9" customHeight="1">
      <c r="A27" s="65"/>
      <c r="B27" s="13" t="s">
        <v>179</v>
      </c>
      <c r="C27" s="14"/>
      <c r="D27" s="13" t="s">
        <v>193</v>
      </c>
      <c r="E27" s="14"/>
      <c r="F27" s="14"/>
      <c r="G27" s="14"/>
      <c r="H27" s="14"/>
      <c r="I27" s="15"/>
    </row>
    <row r="28" spans="1:9" ht="22.9" customHeight="1">
      <c r="A28" s="65"/>
      <c r="B28" s="13" t="s">
        <v>179</v>
      </c>
      <c r="C28" s="14"/>
      <c r="D28" s="13" t="s">
        <v>194</v>
      </c>
      <c r="E28" s="14"/>
      <c r="F28" s="14"/>
      <c r="G28" s="14"/>
      <c r="H28" s="14"/>
      <c r="I28" s="15"/>
    </row>
    <row r="29" spans="1:9" ht="22.9" customHeight="1">
      <c r="A29" s="65"/>
      <c r="B29" s="13" t="s">
        <v>179</v>
      </c>
      <c r="C29" s="14"/>
      <c r="D29" s="13" t="s">
        <v>195</v>
      </c>
      <c r="E29" s="14"/>
      <c r="F29" s="14"/>
      <c r="G29" s="14"/>
      <c r="H29" s="14"/>
      <c r="I29" s="15"/>
    </row>
    <row r="30" spans="1:9" ht="22.9" customHeight="1">
      <c r="A30" s="65"/>
      <c r="B30" s="13" t="s">
        <v>179</v>
      </c>
      <c r="C30" s="14"/>
      <c r="D30" s="13" t="s">
        <v>196</v>
      </c>
      <c r="E30" s="14">
        <v>6733.37</v>
      </c>
      <c r="F30" s="14"/>
      <c r="G30" s="14">
        <v>6733.37</v>
      </c>
      <c r="H30" s="14"/>
      <c r="I30" s="15"/>
    </row>
    <row r="31" spans="1:9" ht="22.9" customHeight="1">
      <c r="A31" s="65"/>
      <c r="B31" s="13" t="s">
        <v>179</v>
      </c>
      <c r="C31" s="14"/>
      <c r="D31" s="13" t="s">
        <v>197</v>
      </c>
      <c r="E31" s="14"/>
      <c r="F31" s="14"/>
      <c r="G31" s="14"/>
      <c r="H31" s="14"/>
      <c r="I31" s="15"/>
    </row>
    <row r="32" spans="1:9" ht="22.9" customHeight="1">
      <c r="A32" s="65"/>
      <c r="B32" s="13" t="s">
        <v>179</v>
      </c>
      <c r="C32" s="14"/>
      <c r="D32" s="13" t="s">
        <v>198</v>
      </c>
      <c r="E32" s="14"/>
      <c r="F32" s="14"/>
      <c r="G32" s="14"/>
      <c r="H32" s="14"/>
      <c r="I32" s="15"/>
    </row>
    <row r="33" spans="1:9" ht="22.9" customHeight="1">
      <c r="A33" s="65"/>
      <c r="B33" s="13" t="s">
        <v>179</v>
      </c>
      <c r="C33" s="14"/>
      <c r="D33" s="13" t="s">
        <v>199</v>
      </c>
      <c r="E33" s="14"/>
      <c r="F33" s="14"/>
      <c r="G33" s="14"/>
      <c r="H33" s="14"/>
      <c r="I33" s="15"/>
    </row>
    <row r="34" spans="1:9" ht="9.75" customHeight="1">
      <c r="A34" s="25"/>
      <c r="B34" s="25"/>
      <c r="C34" s="25"/>
      <c r="D34" s="9"/>
      <c r="E34" s="25"/>
      <c r="F34" s="25"/>
      <c r="G34" s="25"/>
      <c r="H34" s="25"/>
      <c r="I34" s="47"/>
    </row>
  </sheetData>
  <mergeCells count="6">
    <mergeCell ref="A11:A33"/>
    <mergeCell ref="B2:H2"/>
    <mergeCell ref="B3:C3"/>
    <mergeCell ref="B4:C4"/>
    <mergeCell ref="D4:H4"/>
    <mergeCell ref="A7:A9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106"/>
  <sheetViews>
    <sheetView topLeftCell="A55" workbookViewId="0">
      <selection activeCell="E67" sqref="E67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2.625" customWidth="1"/>
    <col min="7" max="10" width="11.375" customWidth="1"/>
    <col min="11" max="16" width="10.25" customWidth="1"/>
    <col min="17" max="18" width="11.375" customWidth="1"/>
    <col min="19" max="19" width="10.25" customWidth="1"/>
    <col min="20" max="20" width="11.375" customWidth="1"/>
    <col min="21" max="26" width="10.25" customWidth="1"/>
    <col min="27" max="27" width="11.375" customWidth="1"/>
    <col min="28" max="30" width="10.25" customWidth="1"/>
    <col min="31" max="31" width="11.375" customWidth="1"/>
    <col min="32" max="32" width="10.25" customWidth="1"/>
    <col min="33" max="33" width="11.375" customWidth="1"/>
    <col min="34" max="39" width="10.25" customWidth="1"/>
    <col min="40" max="40" width="1.5" customWidth="1"/>
    <col min="41" max="42" width="9.75" customWidth="1"/>
  </cols>
  <sheetData>
    <row r="1" spans="1:40" ht="16.350000000000001" customHeight="1">
      <c r="A1" s="4"/>
      <c r="B1" s="70"/>
      <c r="C1" s="70"/>
      <c r="D1" s="48"/>
      <c r="E1" s="48"/>
      <c r="F1" s="28"/>
      <c r="G1" s="28"/>
      <c r="H1" s="28"/>
      <c r="I1" s="48"/>
      <c r="J1" s="48"/>
      <c r="K1" s="2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 t="s">
        <v>380</v>
      </c>
      <c r="AN1" s="50"/>
    </row>
    <row r="2" spans="1:40" ht="22.9" customHeight="1">
      <c r="A2" s="28"/>
      <c r="B2" s="68" t="s">
        <v>381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0"/>
    </row>
    <row r="3" spans="1:40" ht="19.5" customHeight="1">
      <c r="A3" s="31"/>
      <c r="B3" s="69" t="s">
        <v>775</v>
      </c>
      <c r="C3" s="69"/>
      <c r="D3" s="69"/>
      <c r="E3" s="69"/>
      <c r="F3" s="51"/>
      <c r="G3" s="31"/>
      <c r="H3" s="52"/>
      <c r="I3" s="51"/>
      <c r="J3" s="51"/>
      <c r="K3" s="32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72" t="s">
        <v>315</v>
      </c>
      <c r="AM3" s="72"/>
      <c r="AN3" s="53"/>
    </row>
    <row r="4" spans="1:40" ht="24.4" customHeight="1">
      <c r="A4" s="12"/>
      <c r="B4" s="64" t="s">
        <v>318</v>
      </c>
      <c r="C4" s="64"/>
      <c r="D4" s="64"/>
      <c r="E4" s="64"/>
      <c r="F4" s="64" t="s">
        <v>382</v>
      </c>
      <c r="G4" s="64" t="s">
        <v>383</v>
      </c>
      <c r="H4" s="64"/>
      <c r="I4" s="64"/>
      <c r="J4" s="64"/>
      <c r="K4" s="64"/>
      <c r="L4" s="64"/>
      <c r="M4" s="64"/>
      <c r="N4" s="64"/>
      <c r="O4" s="64"/>
      <c r="P4" s="64"/>
      <c r="Q4" s="64" t="s">
        <v>384</v>
      </c>
      <c r="R4" s="64"/>
      <c r="S4" s="64"/>
      <c r="T4" s="64"/>
      <c r="U4" s="64"/>
      <c r="V4" s="64"/>
      <c r="W4" s="64"/>
      <c r="X4" s="64"/>
      <c r="Y4" s="64"/>
      <c r="Z4" s="64"/>
      <c r="AA4" s="64" t="s">
        <v>385</v>
      </c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"/>
    </row>
    <row r="5" spans="1:40" ht="24.4" customHeight="1">
      <c r="A5" s="12"/>
      <c r="B5" s="64" t="s">
        <v>352</v>
      </c>
      <c r="C5" s="64"/>
      <c r="D5" s="64" t="s">
        <v>340</v>
      </c>
      <c r="E5" s="64" t="s">
        <v>341</v>
      </c>
      <c r="F5" s="64"/>
      <c r="G5" s="64" t="s">
        <v>329</v>
      </c>
      <c r="H5" s="64" t="s">
        <v>386</v>
      </c>
      <c r="I5" s="64"/>
      <c r="J5" s="64"/>
      <c r="K5" s="64" t="s">
        <v>387</v>
      </c>
      <c r="L5" s="64"/>
      <c r="M5" s="64"/>
      <c r="N5" s="64" t="s">
        <v>388</v>
      </c>
      <c r="O5" s="64"/>
      <c r="P5" s="64"/>
      <c r="Q5" s="64" t="s">
        <v>329</v>
      </c>
      <c r="R5" s="64" t="s">
        <v>386</v>
      </c>
      <c r="S5" s="64"/>
      <c r="T5" s="64"/>
      <c r="U5" s="64" t="s">
        <v>387</v>
      </c>
      <c r="V5" s="64"/>
      <c r="W5" s="64"/>
      <c r="X5" s="64" t="s">
        <v>388</v>
      </c>
      <c r="Y5" s="64"/>
      <c r="Z5" s="64"/>
      <c r="AA5" s="64" t="s">
        <v>329</v>
      </c>
      <c r="AB5" s="64" t="s">
        <v>386</v>
      </c>
      <c r="AC5" s="64"/>
      <c r="AD5" s="64"/>
      <c r="AE5" s="64" t="s">
        <v>387</v>
      </c>
      <c r="AF5" s="64"/>
      <c r="AG5" s="64"/>
      <c r="AH5" s="64" t="s">
        <v>388</v>
      </c>
      <c r="AI5" s="64"/>
      <c r="AJ5" s="64"/>
      <c r="AK5" s="64" t="s">
        <v>389</v>
      </c>
      <c r="AL5" s="64"/>
      <c r="AM5" s="64"/>
      <c r="AN5" s="6"/>
    </row>
    <row r="6" spans="1:40" ht="24.4" customHeight="1">
      <c r="A6" s="9"/>
      <c r="B6" s="11" t="s">
        <v>353</v>
      </c>
      <c r="C6" s="11" t="s">
        <v>354</v>
      </c>
      <c r="D6" s="64"/>
      <c r="E6" s="64"/>
      <c r="F6" s="64"/>
      <c r="G6" s="64"/>
      <c r="H6" s="11" t="s">
        <v>390</v>
      </c>
      <c r="I6" s="11" t="s">
        <v>348</v>
      </c>
      <c r="J6" s="11" t="s">
        <v>349</v>
      </c>
      <c r="K6" s="11" t="s">
        <v>390</v>
      </c>
      <c r="L6" s="11" t="s">
        <v>348</v>
      </c>
      <c r="M6" s="11" t="s">
        <v>349</v>
      </c>
      <c r="N6" s="11" t="s">
        <v>390</v>
      </c>
      <c r="O6" s="11" t="s">
        <v>348</v>
      </c>
      <c r="P6" s="11" t="s">
        <v>349</v>
      </c>
      <c r="Q6" s="64"/>
      <c r="R6" s="11" t="s">
        <v>390</v>
      </c>
      <c r="S6" s="11" t="s">
        <v>348</v>
      </c>
      <c r="T6" s="11" t="s">
        <v>349</v>
      </c>
      <c r="U6" s="11" t="s">
        <v>390</v>
      </c>
      <c r="V6" s="11" t="s">
        <v>348</v>
      </c>
      <c r="W6" s="11" t="s">
        <v>349</v>
      </c>
      <c r="X6" s="11" t="s">
        <v>390</v>
      </c>
      <c r="Y6" s="11" t="s">
        <v>348</v>
      </c>
      <c r="Z6" s="11" t="s">
        <v>349</v>
      </c>
      <c r="AA6" s="64"/>
      <c r="AB6" s="11" t="s">
        <v>390</v>
      </c>
      <c r="AC6" s="11" t="s">
        <v>348</v>
      </c>
      <c r="AD6" s="11" t="s">
        <v>349</v>
      </c>
      <c r="AE6" s="11" t="s">
        <v>390</v>
      </c>
      <c r="AF6" s="11" t="s">
        <v>348</v>
      </c>
      <c r="AG6" s="11" t="s">
        <v>349</v>
      </c>
      <c r="AH6" s="11" t="s">
        <v>390</v>
      </c>
      <c r="AI6" s="11" t="s">
        <v>348</v>
      </c>
      <c r="AJ6" s="11" t="s">
        <v>349</v>
      </c>
      <c r="AK6" s="11" t="s">
        <v>390</v>
      </c>
      <c r="AL6" s="11" t="s">
        <v>348</v>
      </c>
      <c r="AM6" s="11" t="s">
        <v>349</v>
      </c>
      <c r="AN6" s="6"/>
    </row>
    <row r="7" spans="1:40" ht="22.9" customHeight="1">
      <c r="A7" s="12"/>
      <c r="B7" s="17"/>
      <c r="C7" s="17"/>
      <c r="D7" s="17"/>
      <c r="E7" s="36" t="s">
        <v>342</v>
      </c>
      <c r="F7" s="18">
        <f>12441.74-2103.18</f>
        <v>10338.56</v>
      </c>
      <c r="G7" s="18">
        <v>3576.18</v>
      </c>
      <c r="H7" s="18">
        <v>3576.18</v>
      </c>
      <c r="I7" s="18">
        <v>2162</v>
      </c>
      <c r="J7" s="18">
        <v>1414.17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>
        <v>6762.38</v>
      </c>
      <c r="AB7" s="18">
        <v>29.01</v>
      </c>
      <c r="AC7" s="18"/>
      <c r="AD7" s="18">
        <v>29.01</v>
      </c>
      <c r="AE7" s="18">
        <v>6733.37</v>
      </c>
      <c r="AF7" s="18"/>
      <c r="AG7" s="18">
        <v>6733.37</v>
      </c>
      <c r="AH7" s="18"/>
      <c r="AI7" s="18"/>
      <c r="AJ7" s="18"/>
      <c r="AK7" s="18"/>
      <c r="AL7" s="18"/>
      <c r="AM7" s="18"/>
      <c r="AN7" s="6"/>
    </row>
    <row r="8" spans="1:40" ht="22.9" customHeight="1">
      <c r="A8" s="12"/>
      <c r="B8" s="54" t="s">
        <v>12</v>
      </c>
      <c r="C8" s="54" t="s">
        <v>12</v>
      </c>
      <c r="D8" s="13"/>
      <c r="E8" s="13" t="s">
        <v>12</v>
      </c>
      <c r="F8" s="14">
        <v>10338.56</v>
      </c>
      <c r="G8" s="14">
        <v>3576.18</v>
      </c>
      <c r="H8" s="14">
        <v>3576.18</v>
      </c>
      <c r="I8" s="14">
        <v>2162</v>
      </c>
      <c r="J8" s="14">
        <v>1414.17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>
        <v>6762.38</v>
      </c>
      <c r="AB8" s="14">
        <v>29.01</v>
      </c>
      <c r="AC8" s="14"/>
      <c r="AD8" s="14">
        <v>29.01</v>
      </c>
      <c r="AE8" s="14">
        <v>6733.37</v>
      </c>
      <c r="AF8" s="14"/>
      <c r="AG8" s="14">
        <v>6733.37</v>
      </c>
      <c r="AH8" s="14"/>
      <c r="AI8" s="14"/>
      <c r="AJ8" s="14"/>
      <c r="AK8" s="14"/>
      <c r="AL8" s="14"/>
      <c r="AM8" s="14"/>
      <c r="AN8" s="6"/>
    </row>
    <row r="9" spans="1:40" ht="22.9" customHeight="1">
      <c r="A9" s="12"/>
      <c r="B9" s="54" t="s">
        <v>12</v>
      </c>
      <c r="C9" s="54" t="s">
        <v>12</v>
      </c>
      <c r="D9" s="13"/>
      <c r="E9" s="13" t="s">
        <v>57</v>
      </c>
      <c r="F9" s="14">
        <f>11987.14-2103.18</f>
        <v>9883.9599999999991</v>
      </c>
      <c r="G9" s="14">
        <v>3121.58</v>
      </c>
      <c r="H9" s="14">
        <v>3121.58</v>
      </c>
      <c r="I9" s="14">
        <v>1819.43</v>
      </c>
      <c r="J9" s="14">
        <v>1302.1500000000001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>
        <v>6762.38</v>
      </c>
      <c r="AB9" s="14">
        <v>29.01</v>
      </c>
      <c r="AC9" s="14"/>
      <c r="AD9" s="14">
        <v>29.01</v>
      </c>
      <c r="AE9" s="14">
        <v>6733.37</v>
      </c>
      <c r="AF9" s="14"/>
      <c r="AG9" s="14">
        <v>6733.37</v>
      </c>
      <c r="AH9" s="14"/>
      <c r="AI9" s="14"/>
      <c r="AJ9" s="14"/>
      <c r="AK9" s="14"/>
      <c r="AL9" s="14"/>
      <c r="AM9" s="14"/>
      <c r="AN9" s="6"/>
    </row>
    <row r="10" spans="1:40" ht="22.9" customHeight="1">
      <c r="A10" s="12"/>
      <c r="B10" s="54" t="s">
        <v>12</v>
      </c>
      <c r="C10" s="54" t="s">
        <v>12</v>
      </c>
      <c r="D10" s="13"/>
      <c r="E10" s="13" t="s">
        <v>247</v>
      </c>
      <c r="F10" s="14">
        <v>2041.8</v>
      </c>
      <c r="G10" s="14">
        <v>2041.8</v>
      </c>
      <c r="H10" s="14">
        <v>2041.8</v>
      </c>
      <c r="I10" s="14">
        <v>1765.9</v>
      </c>
      <c r="J10" s="14">
        <v>275.89999999999998</v>
      </c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6"/>
    </row>
    <row r="11" spans="1:40" ht="22.9" customHeight="1">
      <c r="A11" s="12"/>
      <c r="B11" s="54" t="s">
        <v>12</v>
      </c>
      <c r="C11" s="54" t="s">
        <v>12</v>
      </c>
      <c r="D11" s="13"/>
      <c r="E11" s="13" t="s">
        <v>248</v>
      </c>
      <c r="F11" s="14">
        <v>95.18</v>
      </c>
      <c r="G11" s="14">
        <v>95.18</v>
      </c>
      <c r="H11" s="14">
        <v>95.18</v>
      </c>
      <c r="I11" s="14">
        <v>95.18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6"/>
    </row>
    <row r="12" spans="1:40" ht="22.9" customHeight="1">
      <c r="B12" s="54" t="s">
        <v>12</v>
      </c>
      <c r="C12" s="54" t="s">
        <v>12</v>
      </c>
      <c r="D12" s="13"/>
      <c r="E12" s="13" t="s">
        <v>249</v>
      </c>
      <c r="F12" s="14">
        <v>59.92</v>
      </c>
      <c r="G12" s="14">
        <v>59.92</v>
      </c>
      <c r="H12" s="14">
        <v>59.92</v>
      </c>
      <c r="I12" s="14">
        <v>59.92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6"/>
    </row>
    <row r="13" spans="1:40" ht="22.9" customHeight="1">
      <c r="A13" s="12"/>
      <c r="B13" s="54" t="s">
        <v>60</v>
      </c>
      <c r="C13" s="54" t="s">
        <v>66</v>
      </c>
      <c r="D13" s="13" t="s">
        <v>343</v>
      </c>
      <c r="E13" s="13" t="s">
        <v>250</v>
      </c>
      <c r="F13" s="14">
        <v>59.92</v>
      </c>
      <c r="G13" s="14">
        <v>59.92</v>
      </c>
      <c r="H13" s="14">
        <v>59.92</v>
      </c>
      <c r="I13" s="14">
        <v>59.92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6"/>
    </row>
    <row r="14" spans="1:40" ht="22.9" customHeight="1">
      <c r="B14" s="54" t="s">
        <v>12</v>
      </c>
      <c r="C14" s="54" t="s">
        <v>12</v>
      </c>
      <c r="D14" s="13"/>
      <c r="E14" s="13" t="s">
        <v>251</v>
      </c>
      <c r="F14" s="14">
        <v>7.24</v>
      </c>
      <c r="G14" s="14">
        <v>7.24</v>
      </c>
      <c r="H14" s="14">
        <v>7.24</v>
      </c>
      <c r="I14" s="14">
        <v>7.24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6"/>
    </row>
    <row r="15" spans="1:40" ht="22.9" customHeight="1">
      <c r="A15" s="12"/>
      <c r="B15" s="54" t="s">
        <v>60</v>
      </c>
      <c r="C15" s="54" t="s">
        <v>70</v>
      </c>
      <c r="D15" s="13" t="s">
        <v>343</v>
      </c>
      <c r="E15" s="13" t="s">
        <v>252</v>
      </c>
      <c r="F15" s="14">
        <v>7.24</v>
      </c>
      <c r="G15" s="14">
        <v>7.24</v>
      </c>
      <c r="H15" s="14">
        <v>7.24</v>
      </c>
      <c r="I15" s="14">
        <v>7.24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6"/>
    </row>
    <row r="16" spans="1:40" ht="22.9" customHeight="1">
      <c r="B16" s="54" t="s">
        <v>12</v>
      </c>
      <c r="C16" s="54" t="s">
        <v>12</v>
      </c>
      <c r="D16" s="13"/>
      <c r="E16" s="13" t="s">
        <v>253</v>
      </c>
      <c r="F16" s="14">
        <v>7.89</v>
      </c>
      <c r="G16" s="14">
        <v>7.89</v>
      </c>
      <c r="H16" s="14">
        <v>7.89</v>
      </c>
      <c r="I16" s="14">
        <v>7.89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6"/>
    </row>
    <row r="17" spans="1:40" ht="22.9" customHeight="1">
      <c r="A17" s="65"/>
      <c r="B17" s="54" t="s">
        <v>60</v>
      </c>
      <c r="C17" s="54" t="s">
        <v>74</v>
      </c>
      <c r="D17" s="13" t="s">
        <v>343</v>
      </c>
      <c r="E17" s="13" t="s">
        <v>254</v>
      </c>
      <c r="F17" s="14">
        <v>5.33</v>
      </c>
      <c r="G17" s="14">
        <v>5.33</v>
      </c>
      <c r="H17" s="14">
        <v>5.33</v>
      </c>
      <c r="I17" s="14">
        <v>5.33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6"/>
    </row>
    <row r="18" spans="1:40" ht="22.9" customHeight="1">
      <c r="A18" s="65"/>
      <c r="B18" s="54" t="s">
        <v>63</v>
      </c>
      <c r="C18" s="54" t="s">
        <v>72</v>
      </c>
      <c r="D18" s="13" t="s">
        <v>343</v>
      </c>
      <c r="E18" s="13" t="s">
        <v>255</v>
      </c>
      <c r="F18" s="14">
        <v>1.88</v>
      </c>
      <c r="G18" s="14">
        <v>1.88</v>
      </c>
      <c r="H18" s="14">
        <v>1.88</v>
      </c>
      <c r="I18" s="14">
        <v>1.88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6"/>
    </row>
    <row r="19" spans="1:40" ht="22.9" customHeight="1">
      <c r="A19" s="65"/>
      <c r="B19" s="54" t="s">
        <v>60</v>
      </c>
      <c r="C19" s="54" t="s">
        <v>74</v>
      </c>
      <c r="D19" s="13" t="s">
        <v>343</v>
      </c>
      <c r="E19" s="13" t="s">
        <v>256</v>
      </c>
      <c r="F19" s="14">
        <v>0.69</v>
      </c>
      <c r="G19" s="14">
        <v>0.69</v>
      </c>
      <c r="H19" s="14">
        <v>0.69</v>
      </c>
      <c r="I19" s="14">
        <v>0.69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6"/>
    </row>
    <row r="20" spans="1:40" ht="22.9" customHeight="1">
      <c r="B20" s="54" t="s">
        <v>12</v>
      </c>
      <c r="C20" s="54" t="s">
        <v>12</v>
      </c>
      <c r="D20" s="13"/>
      <c r="E20" s="13" t="s">
        <v>257</v>
      </c>
      <c r="F20" s="14">
        <v>27.24</v>
      </c>
      <c r="G20" s="14">
        <v>27.24</v>
      </c>
      <c r="H20" s="14">
        <v>27.24</v>
      </c>
      <c r="I20" s="14">
        <v>27.24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6"/>
    </row>
    <row r="21" spans="1:40" ht="22.9" customHeight="1">
      <c r="B21" s="54" t="s">
        <v>12</v>
      </c>
      <c r="C21" s="54" t="s">
        <v>12</v>
      </c>
      <c r="D21" s="13"/>
      <c r="E21" s="13" t="s">
        <v>258</v>
      </c>
      <c r="F21" s="14">
        <v>10.9</v>
      </c>
      <c r="G21" s="14">
        <v>10.9</v>
      </c>
      <c r="H21" s="14">
        <v>10.9</v>
      </c>
      <c r="I21" s="14">
        <v>10.9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6"/>
    </row>
    <row r="22" spans="1:40" ht="22.9" customHeight="1">
      <c r="B22" s="54" t="s">
        <v>12</v>
      </c>
      <c r="C22" s="54" t="s">
        <v>12</v>
      </c>
      <c r="D22" s="13"/>
      <c r="E22" s="13" t="s">
        <v>259</v>
      </c>
      <c r="F22" s="14">
        <v>5.87</v>
      </c>
      <c r="G22" s="14">
        <v>5.87</v>
      </c>
      <c r="H22" s="14">
        <v>5.87</v>
      </c>
      <c r="I22" s="14">
        <v>5.87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6"/>
    </row>
    <row r="23" spans="1:40" ht="22.9" customHeight="1">
      <c r="A23" s="65"/>
      <c r="B23" s="54" t="s">
        <v>60</v>
      </c>
      <c r="C23" s="54" t="s">
        <v>84</v>
      </c>
      <c r="D23" s="13" t="s">
        <v>343</v>
      </c>
      <c r="E23" s="13" t="s">
        <v>260</v>
      </c>
      <c r="F23" s="14">
        <v>4.51</v>
      </c>
      <c r="G23" s="14">
        <v>4.51</v>
      </c>
      <c r="H23" s="14">
        <v>4.51</v>
      </c>
      <c r="I23" s="14">
        <v>4.51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6"/>
    </row>
    <row r="24" spans="1:40" ht="22.9" customHeight="1">
      <c r="A24" s="65"/>
      <c r="B24" s="54" t="s">
        <v>63</v>
      </c>
      <c r="C24" s="54" t="s">
        <v>82</v>
      </c>
      <c r="D24" s="13" t="s">
        <v>343</v>
      </c>
      <c r="E24" s="13" t="s">
        <v>261</v>
      </c>
      <c r="F24" s="14">
        <v>1.36</v>
      </c>
      <c r="G24" s="14">
        <v>1.36</v>
      </c>
      <c r="H24" s="14">
        <v>1.36</v>
      </c>
      <c r="I24" s="14">
        <v>1.36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6"/>
    </row>
    <row r="25" spans="1:40" ht="22.9" customHeight="1">
      <c r="B25" s="54" t="s">
        <v>12</v>
      </c>
      <c r="C25" s="54" t="s">
        <v>12</v>
      </c>
      <c r="D25" s="13"/>
      <c r="E25" s="13" t="s">
        <v>262</v>
      </c>
      <c r="F25" s="14">
        <v>37.07</v>
      </c>
      <c r="G25" s="14">
        <v>37.07</v>
      </c>
      <c r="H25" s="14">
        <v>37.07</v>
      </c>
      <c r="I25" s="14">
        <v>37.07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6"/>
    </row>
    <row r="26" spans="1:40" ht="22.9" customHeight="1">
      <c r="B26" s="54" t="s">
        <v>12</v>
      </c>
      <c r="C26" s="54" t="s">
        <v>12</v>
      </c>
      <c r="D26" s="13"/>
      <c r="E26" s="13" t="s">
        <v>93</v>
      </c>
      <c r="F26" s="14">
        <v>1790.48</v>
      </c>
      <c r="G26" s="14">
        <v>1790.48</v>
      </c>
      <c r="H26" s="14">
        <v>1790.48</v>
      </c>
      <c r="I26" s="14">
        <v>1514.58</v>
      </c>
      <c r="J26" s="14">
        <v>275.89999999999998</v>
      </c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6"/>
    </row>
    <row r="27" spans="1:40" ht="22.9" customHeight="1">
      <c r="A27" s="65"/>
      <c r="B27" s="54" t="s">
        <v>60</v>
      </c>
      <c r="C27" s="54" t="s">
        <v>91</v>
      </c>
      <c r="D27" s="13" t="s">
        <v>343</v>
      </c>
      <c r="E27" s="13" t="s">
        <v>263</v>
      </c>
      <c r="F27" s="14">
        <v>283.89999999999998</v>
      </c>
      <c r="G27" s="14">
        <v>283.89999999999998</v>
      </c>
      <c r="H27" s="14">
        <v>283.89999999999998</v>
      </c>
      <c r="I27" s="14">
        <v>8</v>
      </c>
      <c r="J27" s="14">
        <v>275.89999999999998</v>
      </c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6"/>
    </row>
    <row r="28" spans="1:40" ht="22.9" customHeight="1">
      <c r="A28" s="65"/>
      <c r="B28" s="54" t="s">
        <v>63</v>
      </c>
      <c r="C28" s="54" t="s">
        <v>89</v>
      </c>
      <c r="D28" s="13" t="s">
        <v>343</v>
      </c>
      <c r="E28" s="13" t="s">
        <v>264</v>
      </c>
      <c r="F28" s="14">
        <v>1506.58</v>
      </c>
      <c r="G28" s="14">
        <v>1506.58</v>
      </c>
      <c r="H28" s="14">
        <v>1506.58</v>
      </c>
      <c r="I28" s="14">
        <v>1506.58</v>
      </c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6"/>
    </row>
    <row r="29" spans="1:40" ht="22.9" customHeight="1">
      <c r="B29" s="54" t="s">
        <v>12</v>
      </c>
      <c r="C29" s="54" t="s">
        <v>12</v>
      </c>
      <c r="D29" s="13"/>
      <c r="E29" s="13" t="s">
        <v>265</v>
      </c>
      <c r="F29" s="14">
        <f>2589.84-1697.26</f>
        <v>892.58000000000015</v>
      </c>
      <c r="G29" s="14">
        <v>892.58</v>
      </c>
      <c r="H29" s="14">
        <v>892.58</v>
      </c>
      <c r="I29" s="14">
        <v>51.72</v>
      </c>
      <c r="J29" s="14">
        <v>840.86</v>
      </c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6"/>
    </row>
    <row r="30" spans="1:40" ht="22.9" customHeight="1">
      <c r="A30" s="12"/>
      <c r="B30" s="54" t="s">
        <v>12</v>
      </c>
      <c r="C30" s="54" t="s">
        <v>12</v>
      </c>
      <c r="D30" s="13"/>
      <c r="E30" s="13" t="s">
        <v>266</v>
      </c>
      <c r="F30" s="14">
        <v>17</v>
      </c>
      <c r="G30" s="14">
        <v>17</v>
      </c>
      <c r="H30" s="14">
        <v>17</v>
      </c>
      <c r="I30" s="14">
        <v>2</v>
      </c>
      <c r="J30" s="14">
        <v>15</v>
      </c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6"/>
    </row>
    <row r="31" spans="1:40" ht="22.9" customHeight="1">
      <c r="B31" s="54" t="s">
        <v>12</v>
      </c>
      <c r="C31" s="54" t="s">
        <v>12</v>
      </c>
      <c r="D31" s="13"/>
      <c r="E31" s="13" t="s">
        <v>267</v>
      </c>
      <c r="F31" s="14">
        <v>0.5</v>
      </c>
      <c r="G31" s="14">
        <v>0.5</v>
      </c>
      <c r="H31" s="14">
        <v>0.5</v>
      </c>
      <c r="I31" s="14">
        <v>0.5</v>
      </c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6"/>
    </row>
    <row r="32" spans="1:40" ht="22.9" customHeight="1">
      <c r="B32" s="54" t="s">
        <v>12</v>
      </c>
      <c r="C32" s="54" t="s">
        <v>12</v>
      </c>
      <c r="D32" s="13"/>
      <c r="E32" s="13" t="s">
        <v>268</v>
      </c>
      <c r="F32" s="14">
        <v>4</v>
      </c>
      <c r="G32" s="14">
        <v>4</v>
      </c>
      <c r="H32" s="14">
        <v>4</v>
      </c>
      <c r="I32" s="14">
        <v>4</v>
      </c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6"/>
    </row>
    <row r="33" spans="1:40" ht="22.9" customHeight="1">
      <c r="B33" s="54" t="s">
        <v>12</v>
      </c>
      <c r="C33" s="54" t="s">
        <v>12</v>
      </c>
      <c r="D33" s="13"/>
      <c r="E33" s="13" t="s">
        <v>269</v>
      </c>
      <c r="F33" s="14">
        <v>3</v>
      </c>
      <c r="G33" s="14">
        <v>3</v>
      </c>
      <c r="H33" s="14">
        <v>3</v>
      </c>
      <c r="I33" s="14">
        <v>3</v>
      </c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6"/>
    </row>
    <row r="34" spans="1:40" ht="22.9" customHeight="1">
      <c r="B34" s="54" t="s">
        <v>12</v>
      </c>
      <c r="C34" s="54" t="s">
        <v>12</v>
      </c>
      <c r="D34" s="13"/>
      <c r="E34" s="13" t="s">
        <v>270</v>
      </c>
      <c r="F34" s="14">
        <v>6</v>
      </c>
      <c r="G34" s="14">
        <v>6</v>
      </c>
      <c r="H34" s="14">
        <v>6</v>
      </c>
      <c r="I34" s="14">
        <v>6</v>
      </c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6"/>
    </row>
    <row r="35" spans="1:40" ht="22.9" customHeight="1">
      <c r="B35" s="54" t="s">
        <v>12</v>
      </c>
      <c r="C35" s="54" t="s">
        <v>12</v>
      </c>
      <c r="D35" s="13"/>
      <c r="E35" s="13" t="s">
        <v>271</v>
      </c>
      <c r="F35" s="14">
        <v>2</v>
      </c>
      <c r="G35" s="14">
        <v>2</v>
      </c>
      <c r="H35" s="14">
        <v>2</v>
      </c>
      <c r="I35" s="14">
        <v>2</v>
      </c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6"/>
    </row>
    <row r="36" spans="1:40" ht="22.9" customHeight="1">
      <c r="B36" s="54" t="s">
        <v>12</v>
      </c>
      <c r="C36" s="54" t="s">
        <v>12</v>
      </c>
      <c r="D36" s="13"/>
      <c r="E36" s="13" t="s">
        <v>272</v>
      </c>
      <c r="F36" s="14">
        <v>3</v>
      </c>
      <c r="G36" s="14">
        <v>3</v>
      </c>
      <c r="H36" s="14">
        <v>3</v>
      </c>
      <c r="I36" s="14">
        <v>3</v>
      </c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6"/>
    </row>
    <row r="37" spans="1:40" ht="22.9" customHeight="1">
      <c r="B37" s="54" t="s">
        <v>12</v>
      </c>
      <c r="C37" s="54" t="s">
        <v>12</v>
      </c>
      <c r="D37" s="13"/>
      <c r="E37" s="13" t="s">
        <v>273</v>
      </c>
      <c r="F37" s="14">
        <f>1334.01-596.15</f>
        <v>737.86</v>
      </c>
      <c r="G37" s="14">
        <v>737.86</v>
      </c>
      <c r="H37" s="14">
        <v>737.86</v>
      </c>
      <c r="I37" s="14"/>
      <c r="J37" s="14">
        <v>737.86</v>
      </c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6"/>
    </row>
    <row r="38" spans="1:40" ht="22.9" customHeight="1">
      <c r="B38" s="54" t="s">
        <v>12</v>
      </c>
      <c r="C38" s="54" t="s">
        <v>12</v>
      </c>
      <c r="D38" s="13"/>
      <c r="E38" s="13" t="s">
        <v>274</v>
      </c>
      <c r="F38" s="14">
        <v>42</v>
      </c>
      <c r="G38" s="14">
        <v>42</v>
      </c>
      <c r="H38" s="14">
        <v>42</v>
      </c>
      <c r="I38" s="14"/>
      <c r="J38" s="14">
        <v>42</v>
      </c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6"/>
    </row>
    <row r="39" spans="1:40" ht="22.9" customHeight="1">
      <c r="B39" s="54" t="s">
        <v>12</v>
      </c>
      <c r="C39" s="54" t="s">
        <v>12</v>
      </c>
      <c r="D39" s="13"/>
      <c r="E39" s="13" t="s">
        <v>275</v>
      </c>
      <c r="F39" s="14">
        <v>2.04</v>
      </c>
      <c r="G39" s="14">
        <v>2.04</v>
      </c>
      <c r="H39" s="14">
        <v>2.04</v>
      </c>
      <c r="I39" s="14">
        <v>2.04</v>
      </c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6"/>
    </row>
    <row r="40" spans="1:40" ht="22.9" customHeight="1">
      <c r="B40" s="54" t="s">
        <v>12</v>
      </c>
      <c r="C40" s="54" t="s">
        <v>12</v>
      </c>
      <c r="D40" s="13"/>
      <c r="E40" s="13" t="s">
        <v>276</v>
      </c>
      <c r="F40" s="14">
        <v>7.33</v>
      </c>
      <c r="G40" s="14">
        <v>7.33</v>
      </c>
      <c r="H40" s="14">
        <v>7.33</v>
      </c>
      <c r="I40" s="14">
        <v>7.33</v>
      </c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6"/>
    </row>
    <row r="41" spans="1:40" ht="22.9" customHeight="1">
      <c r="B41" s="54" t="s">
        <v>12</v>
      </c>
      <c r="C41" s="54" t="s">
        <v>12</v>
      </c>
      <c r="D41" s="13"/>
      <c r="E41" s="13" t="s">
        <v>277</v>
      </c>
      <c r="F41" s="14">
        <v>15.95</v>
      </c>
      <c r="G41" s="14">
        <v>15.95</v>
      </c>
      <c r="H41" s="14">
        <v>15.95</v>
      </c>
      <c r="I41" s="14">
        <v>15.95</v>
      </c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6"/>
    </row>
    <row r="42" spans="1:40" ht="22.9" customHeight="1">
      <c r="B42" s="54" t="s">
        <v>12</v>
      </c>
      <c r="C42" s="54" t="s">
        <v>12</v>
      </c>
      <c r="D42" s="13"/>
      <c r="E42" s="13" t="s">
        <v>278</v>
      </c>
      <c r="F42" s="14">
        <f>1153.01-1101.11</f>
        <v>51.900000000000091</v>
      </c>
      <c r="G42" s="14">
        <v>51.9</v>
      </c>
      <c r="H42" s="14">
        <v>51.9</v>
      </c>
      <c r="I42" s="14">
        <v>5.9</v>
      </c>
      <c r="J42" s="14">
        <v>46</v>
      </c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6"/>
    </row>
    <row r="43" spans="1:40" ht="22.9" customHeight="1">
      <c r="B43" s="54" t="s">
        <v>12</v>
      </c>
      <c r="C43" s="54" t="s">
        <v>12</v>
      </c>
      <c r="D43" s="13"/>
      <c r="E43" s="13" t="s">
        <v>279</v>
      </c>
      <c r="F43" s="14">
        <f>622.13-405.92</f>
        <v>216.20999999999998</v>
      </c>
      <c r="G43" s="14">
        <v>187.2</v>
      </c>
      <c r="H43" s="14">
        <v>187.2</v>
      </c>
      <c r="I43" s="14">
        <v>1.81</v>
      </c>
      <c r="J43" s="14">
        <v>185.39</v>
      </c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>
        <v>29.01</v>
      </c>
      <c r="AB43" s="14">
        <v>29.01</v>
      </c>
      <c r="AC43" s="14"/>
      <c r="AD43" s="14">
        <v>29.01</v>
      </c>
      <c r="AE43" s="14"/>
      <c r="AF43" s="14"/>
      <c r="AG43" s="14"/>
      <c r="AH43" s="14"/>
      <c r="AI43" s="14"/>
      <c r="AJ43" s="14"/>
      <c r="AK43" s="14"/>
      <c r="AL43" s="14"/>
      <c r="AM43" s="14"/>
      <c r="AN43" s="6"/>
    </row>
    <row r="44" spans="1:40" ht="22.9" customHeight="1">
      <c r="A44" s="12"/>
      <c r="B44" s="54" t="s">
        <v>12</v>
      </c>
      <c r="C44" s="54" t="s">
        <v>12</v>
      </c>
      <c r="D44" s="13"/>
      <c r="E44" s="13" t="s">
        <v>280</v>
      </c>
      <c r="F44" s="14">
        <v>1.79</v>
      </c>
      <c r="G44" s="14">
        <v>1.79</v>
      </c>
      <c r="H44" s="14">
        <v>1.79</v>
      </c>
      <c r="I44" s="14">
        <v>1.79</v>
      </c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6"/>
    </row>
    <row r="45" spans="1:40" ht="22.9" customHeight="1">
      <c r="A45" s="12"/>
      <c r="B45" s="54" t="s">
        <v>121</v>
      </c>
      <c r="C45" s="54" t="s">
        <v>99</v>
      </c>
      <c r="D45" s="13" t="s">
        <v>343</v>
      </c>
      <c r="E45" s="13" t="s">
        <v>281</v>
      </c>
      <c r="F45" s="14">
        <v>1.79</v>
      </c>
      <c r="G45" s="14">
        <v>1.79</v>
      </c>
      <c r="H45" s="14">
        <v>1.79</v>
      </c>
      <c r="I45" s="14">
        <v>1.79</v>
      </c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6"/>
    </row>
    <row r="46" spans="1:40" ht="22.9" customHeight="1">
      <c r="B46" s="54" t="s">
        <v>12</v>
      </c>
      <c r="C46" s="54" t="s">
        <v>12</v>
      </c>
      <c r="D46" s="13"/>
      <c r="E46" s="13" t="s">
        <v>282</v>
      </c>
      <c r="F46" s="14">
        <f>468.41-383.69</f>
        <v>84.720000000000027</v>
      </c>
      <c r="G46" s="14">
        <v>84.72</v>
      </c>
      <c r="H46" s="14">
        <v>84.72</v>
      </c>
      <c r="I46" s="14">
        <v>0.02</v>
      </c>
      <c r="J46" s="14">
        <v>84.7</v>
      </c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6"/>
    </row>
    <row r="47" spans="1:40" ht="22.9" customHeight="1">
      <c r="B47" s="54" t="s">
        <v>12</v>
      </c>
      <c r="C47" s="54" t="s">
        <v>12</v>
      </c>
      <c r="D47" s="13"/>
      <c r="E47" s="13" t="s">
        <v>283</v>
      </c>
      <c r="F47" s="14">
        <f>151.93-22.23</f>
        <v>129.70000000000002</v>
      </c>
      <c r="G47" s="14">
        <v>100.69</v>
      </c>
      <c r="H47" s="14">
        <v>100.69</v>
      </c>
      <c r="I47" s="14"/>
      <c r="J47" s="14">
        <v>100.69</v>
      </c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>
        <v>29.01</v>
      </c>
      <c r="AB47" s="14">
        <v>29.01</v>
      </c>
      <c r="AC47" s="14"/>
      <c r="AD47" s="14">
        <v>29.01</v>
      </c>
      <c r="AE47" s="14"/>
      <c r="AF47" s="14"/>
      <c r="AG47" s="14"/>
      <c r="AH47" s="14"/>
      <c r="AI47" s="14"/>
      <c r="AJ47" s="14"/>
      <c r="AK47" s="14"/>
      <c r="AL47" s="14"/>
      <c r="AM47" s="14"/>
      <c r="AN47" s="6"/>
    </row>
    <row r="48" spans="1:40" ht="22.9" customHeight="1">
      <c r="B48" s="54" t="s">
        <v>12</v>
      </c>
      <c r="C48" s="54" t="s">
        <v>12</v>
      </c>
      <c r="D48" s="13"/>
      <c r="E48" s="13" t="s">
        <v>284</v>
      </c>
      <c r="F48" s="14">
        <v>6733.37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>
        <v>6733.37</v>
      </c>
      <c r="AB48" s="14"/>
      <c r="AC48" s="14"/>
      <c r="AD48" s="14"/>
      <c r="AE48" s="14">
        <v>6733.37</v>
      </c>
      <c r="AF48" s="14"/>
      <c r="AG48" s="14">
        <v>6733.37</v>
      </c>
      <c r="AH48" s="14"/>
      <c r="AI48" s="14"/>
      <c r="AJ48" s="14"/>
      <c r="AK48" s="14"/>
      <c r="AL48" s="14"/>
      <c r="AM48" s="14"/>
      <c r="AN48" s="6"/>
    </row>
    <row r="49" spans="1:40" ht="22.9" customHeight="1">
      <c r="A49" s="12"/>
      <c r="B49" s="54" t="s">
        <v>12</v>
      </c>
      <c r="C49" s="54" t="s">
        <v>12</v>
      </c>
      <c r="D49" s="13"/>
      <c r="E49" s="13" t="s">
        <v>285</v>
      </c>
      <c r="F49" s="14">
        <v>6733.37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>
        <v>6733.37</v>
      </c>
      <c r="AB49" s="14"/>
      <c r="AC49" s="14"/>
      <c r="AD49" s="14"/>
      <c r="AE49" s="14">
        <v>6733.37</v>
      </c>
      <c r="AF49" s="14"/>
      <c r="AG49" s="14">
        <v>6733.37</v>
      </c>
      <c r="AH49" s="14"/>
      <c r="AI49" s="14"/>
      <c r="AJ49" s="14"/>
      <c r="AK49" s="14"/>
      <c r="AL49" s="14"/>
      <c r="AM49" s="14"/>
      <c r="AN49" s="6"/>
    </row>
    <row r="50" spans="1:40" ht="22.9" customHeight="1">
      <c r="B50" s="54" t="s">
        <v>12</v>
      </c>
      <c r="C50" s="54" t="s">
        <v>12</v>
      </c>
      <c r="D50" s="13"/>
      <c r="E50" s="13" t="s">
        <v>286</v>
      </c>
      <c r="F50" s="14">
        <v>362.11</v>
      </c>
      <c r="G50" s="14">
        <v>362.11</v>
      </c>
      <c r="H50" s="14">
        <v>362.11</v>
      </c>
      <c r="I50" s="14">
        <v>300.11</v>
      </c>
      <c r="J50" s="14">
        <v>62</v>
      </c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6"/>
    </row>
    <row r="51" spans="1:40" ht="22.9" customHeight="1">
      <c r="A51" s="12"/>
      <c r="B51" s="54" t="s">
        <v>12</v>
      </c>
      <c r="C51" s="54" t="s">
        <v>12</v>
      </c>
      <c r="D51" s="13"/>
      <c r="E51" s="13" t="s">
        <v>287</v>
      </c>
      <c r="F51" s="14">
        <v>265.52</v>
      </c>
      <c r="G51" s="14">
        <v>265.52</v>
      </c>
      <c r="H51" s="14">
        <v>265.52</v>
      </c>
      <c r="I51" s="14">
        <v>265.52</v>
      </c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6"/>
    </row>
    <row r="52" spans="1:40" ht="22.9" customHeight="1">
      <c r="A52" s="12"/>
      <c r="B52" s="54" t="s">
        <v>12</v>
      </c>
      <c r="C52" s="54" t="s">
        <v>12</v>
      </c>
      <c r="D52" s="13"/>
      <c r="E52" s="13" t="s">
        <v>288</v>
      </c>
      <c r="F52" s="14">
        <v>98.31</v>
      </c>
      <c r="G52" s="14">
        <v>98.31</v>
      </c>
      <c r="H52" s="14">
        <v>98.31</v>
      </c>
      <c r="I52" s="14">
        <v>98.31</v>
      </c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6"/>
    </row>
    <row r="53" spans="1:40" ht="22.9" customHeight="1">
      <c r="B53" s="54" t="s">
        <v>12</v>
      </c>
      <c r="C53" s="54" t="s">
        <v>12</v>
      </c>
      <c r="D53" s="13"/>
      <c r="E53" s="13" t="s">
        <v>289</v>
      </c>
      <c r="F53" s="14">
        <v>6.93</v>
      </c>
      <c r="G53" s="14">
        <v>6.93</v>
      </c>
      <c r="H53" s="14">
        <v>6.93</v>
      </c>
      <c r="I53" s="14">
        <v>6.93</v>
      </c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6"/>
    </row>
    <row r="54" spans="1:40" ht="22.9" customHeight="1">
      <c r="A54" s="12"/>
      <c r="B54" s="54" t="s">
        <v>63</v>
      </c>
      <c r="C54" s="54" t="s">
        <v>64</v>
      </c>
      <c r="D54" s="13" t="s">
        <v>344</v>
      </c>
      <c r="E54" s="13" t="s">
        <v>290</v>
      </c>
      <c r="F54" s="14">
        <v>6.93</v>
      </c>
      <c r="G54" s="14">
        <v>6.93</v>
      </c>
      <c r="H54" s="14">
        <v>6.93</v>
      </c>
      <c r="I54" s="14">
        <v>6.93</v>
      </c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6"/>
    </row>
    <row r="55" spans="1:40" ht="22.9" customHeight="1">
      <c r="B55" s="54" t="s">
        <v>12</v>
      </c>
      <c r="C55" s="54" t="s">
        <v>12</v>
      </c>
      <c r="D55" s="13"/>
      <c r="E55" s="13" t="s">
        <v>291</v>
      </c>
      <c r="F55" s="14">
        <v>70.680000000000007</v>
      </c>
      <c r="G55" s="14">
        <v>70.680000000000007</v>
      </c>
      <c r="H55" s="14">
        <v>70.680000000000007</v>
      </c>
      <c r="I55" s="14">
        <v>70.680000000000007</v>
      </c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6"/>
    </row>
    <row r="56" spans="1:40" ht="22.9" customHeight="1">
      <c r="A56" s="65"/>
      <c r="B56" s="54" t="s">
        <v>63</v>
      </c>
      <c r="C56" s="54" t="s">
        <v>72</v>
      </c>
      <c r="D56" s="13" t="s">
        <v>344</v>
      </c>
      <c r="E56" s="13" t="s">
        <v>292</v>
      </c>
      <c r="F56" s="14">
        <v>46.19</v>
      </c>
      <c r="G56" s="14">
        <v>46.19</v>
      </c>
      <c r="H56" s="14">
        <v>46.19</v>
      </c>
      <c r="I56" s="14">
        <v>46.19</v>
      </c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6"/>
    </row>
    <row r="57" spans="1:40" ht="22.9" customHeight="1">
      <c r="A57" s="65"/>
      <c r="B57" s="54" t="s">
        <v>60</v>
      </c>
      <c r="C57" s="54" t="s">
        <v>74</v>
      </c>
      <c r="D57" s="13" t="s">
        <v>344</v>
      </c>
      <c r="E57" s="13" t="s">
        <v>293</v>
      </c>
      <c r="F57" s="14">
        <v>16.3</v>
      </c>
      <c r="G57" s="14">
        <v>16.3</v>
      </c>
      <c r="H57" s="14">
        <v>16.3</v>
      </c>
      <c r="I57" s="14">
        <v>16.3</v>
      </c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6"/>
    </row>
    <row r="58" spans="1:40" ht="22.9" customHeight="1">
      <c r="A58" s="65"/>
      <c r="B58" s="54" t="s">
        <v>63</v>
      </c>
      <c r="C58" s="54" t="s">
        <v>72</v>
      </c>
      <c r="D58" s="13" t="s">
        <v>344</v>
      </c>
      <c r="E58" s="13" t="s">
        <v>294</v>
      </c>
      <c r="F58" s="14">
        <v>8.19</v>
      </c>
      <c r="G58" s="14">
        <v>8.19</v>
      </c>
      <c r="H58" s="14">
        <v>8.19</v>
      </c>
      <c r="I58" s="14">
        <v>8.19</v>
      </c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6"/>
    </row>
    <row r="59" spans="1:40" ht="22.9" customHeight="1">
      <c r="B59" s="54" t="s">
        <v>12</v>
      </c>
      <c r="C59" s="54" t="s">
        <v>12</v>
      </c>
      <c r="D59" s="13"/>
      <c r="E59" s="13" t="s">
        <v>295</v>
      </c>
      <c r="F59" s="14">
        <v>28.15</v>
      </c>
      <c r="G59" s="14">
        <v>28.15</v>
      </c>
      <c r="H59" s="14">
        <v>28.15</v>
      </c>
      <c r="I59" s="14">
        <v>28.15</v>
      </c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6"/>
    </row>
    <row r="60" spans="1:40" ht="22.9" customHeight="1">
      <c r="B60" s="54" t="s">
        <v>12</v>
      </c>
      <c r="C60" s="54" t="s">
        <v>12</v>
      </c>
      <c r="D60" s="13"/>
      <c r="E60" s="13" t="s">
        <v>296</v>
      </c>
      <c r="F60" s="14">
        <v>11.43</v>
      </c>
      <c r="G60" s="14">
        <v>11.43</v>
      </c>
      <c r="H60" s="14">
        <v>11.43</v>
      </c>
      <c r="I60" s="14">
        <v>11.43</v>
      </c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6"/>
    </row>
    <row r="61" spans="1:40" ht="22.9" customHeight="1">
      <c r="B61" s="54" t="s">
        <v>12</v>
      </c>
      <c r="C61" s="54" t="s">
        <v>12</v>
      </c>
      <c r="D61" s="13"/>
      <c r="E61" s="13" t="s">
        <v>297</v>
      </c>
      <c r="F61" s="14">
        <v>3.83</v>
      </c>
      <c r="G61" s="14">
        <v>3.83</v>
      </c>
      <c r="H61" s="14">
        <v>3.83</v>
      </c>
      <c r="I61" s="14">
        <v>3.83</v>
      </c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6"/>
    </row>
    <row r="62" spans="1:40" ht="22.9" customHeight="1">
      <c r="A62" s="65"/>
      <c r="B62" s="54" t="s">
        <v>63</v>
      </c>
      <c r="C62" s="54" t="s">
        <v>82</v>
      </c>
      <c r="D62" s="13" t="s">
        <v>344</v>
      </c>
      <c r="E62" s="13" t="s">
        <v>298</v>
      </c>
      <c r="F62" s="14">
        <v>2.42</v>
      </c>
      <c r="G62" s="14">
        <v>2.42</v>
      </c>
      <c r="H62" s="14">
        <v>2.42</v>
      </c>
      <c r="I62" s="14">
        <v>2.42</v>
      </c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6"/>
    </row>
    <row r="63" spans="1:40" ht="22.9" customHeight="1">
      <c r="A63" s="65"/>
      <c r="B63" s="54" t="s">
        <v>60</v>
      </c>
      <c r="C63" s="54" t="s">
        <v>84</v>
      </c>
      <c r="D63" s="13" t="s">
        <v>344</v>
      </c>
      <c r="E63" s="13" t="s">
        <v>299</v>
      </c>
      <c r="F63" s="14">
        <v>1.41</v>
      </c>
      <c r="G63" s="14">
        <v>1.41</v>
      </c>
      <c r="H63" s="14">
        <v>1.41</v>
      </c>
      <c r="I63" s="14">
        <v>1.41</v>
      </c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6"/>
    </row>
    <row r="64" spans="1:40" ht="22.9" customHeight="1">
      <c r="B64" s="54" t="s">
        <v>12</v>
      </c>
      <c r="C64" s="54" t="s">
        <v>12</v>
      </c>
      <c r="D64" s="13"/>
      <c r="E64" s="13" t="s">
        <v>300</v>
      </c>
      <c r="F64" s="14">
        <v>31.07</v>
      </c>
      <c r="G64" s="14">
        <v>31.07</v>
      </c>
      <c r="H64" s="14">
        <v>31.07</v>
      </c>
      <c r="I64" s="14">
        <v>31.07</v>
      </c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6"/>
    </row>
    <row r="65" spans="1:40" ht="22.9" customHeight="1">
      <c r="B65" s="54" t="s">
        <v>12</v>
      </c>
      <c r="C65" s="54" t="s">
        <v>12</v>
      </c>
      <c r="D65" s="13"/>
      <c r="E65" s="13" t="s">
        <v>301</v>
      </c>
      <c r="F65" s="14">
        <v>15.12</v>
      </c>
      <c r="G65" s="14">
        <v>15.12</v>
      </c>
      <c r="H65" s="14">
        <v>15.12</v>
      </c>
      <c r="I65" s="14">
        <v>15.12</v>
      </c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6"/>
    </row>
    <row r="66" spans="1:40" ht="22.9" customHeight="1">
      <c r="A66" s="12"/>
      <c r="B66" s="54" t="s">
        <v>63</v>
      </c>
      <c r="C66" s="54" t="s">
        <v>89</v>
      </c>
      <c r="D66" s="13" t="s">
        <v>344</v>
      </c>
      <c r="E66" s="13" t="s">
        <v>302</v>
      </c>
      <c r="F66" s="14">
        <v>15.12</v>
      </c>
      <c r="G66" s="14">
        <v>15.12</v>
      </c>
      <c r="H66" s="14">
        <v>15.12</v>
      </c>
      <c r="I66" s="14">
        <v>15.12</v>
      </c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6"/>
    </row>
    <row r="67" spans="1:40" ht="22.9" customHeight="1">
      <c r="B67" s="54" t="s">
        <v>12</v>
      </c>
      <c r="C67" s="54" t="s">
        <v>12</v>
      </c>
      <c r="D67" s="13"/>
      <c r="E67" s="13" t="s">
        <v>265</v>
      </c>
      <c r="F67" s="14">
        <v>96.55</v>
      </c>
      <c r="G67" s="14">
        <v>96.55</v>
      </c>
      <c r="H67" s="14">
        <v>96.55</v>
      </c>
      <c r="I67" s="14">
        <v>34.549999999999997</v>
      </c>
      <c r="J67" s="14">
        <v>62</v>
      </c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6"/>
    </row>
    <row r="68" spans="1:40" ht="22.9" customHeight="1">
      <c r="A68" s="12"/>
      <c r="B68" s="54" t="s">
        <v>12</v>
      </c>
      <c r="C68" s="54" t="s">
        <v>12</v>
      </c>
      <c r="D68" s="13"/>
      <c r="E68" s="13" t="s">
        <v>266</v>
      </c>
      <c r="F68" s="14">
        <v>10</v>
      </c>
      <c r="G68" s="14">
        <v>10</v>
      </c>
      <c r="H68" s="14">
        <v>10</v>
      </c>
      <c r="I68" s="14">
        <v>8</v>
      </c>
      <c r="J68" s="14">
        <v>2</v>
      </c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6"/>
    </row>
    <row r="69" spans="1:40" ht="22.9" customHeight="1">
      <c r="B69" s="54" t="s">
        <v>12</v>
      </c>
      <c r="C69" s="54" t="s">
        <v>12</v>
      </c>
      <c r="D69" s="13"/>
      <c r="E69" s="13" t="s">
        <v>267</v>
      </c>
      <c r="F69" s="14">
        <v>0.2</v>
      </c>
      <c r="G69" s="14">
        <v>0.2</v>
      </c>
      <c r="H69" s="14">
        <v>0.2</v>
      </c>
      <c r="I69" s="14">
        <v>0.2</v>
      </c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6"/>
    </row>
    <row r="70" spans="1:40" ht="22.9" customHeight="1">
      <c r="B70" s="54" t="s">
        <v>12</v>
      </c>
      <c r="C70" s="54" t="s">
        <v>12</v>
      </c>
      <c r="D70" s="13"/>
      <c r="E70" s="13" t="s">
        <v>268</v>
      </c>
      <c r="F70" s="14">
        <v>3</v>
      </c>
      <c r="G70" s="14">
        <v>3</v>
      </c>
      <c r="H70" s="14">
        <v>3</v>
      </c>
      <c r="I70" s="14">
        <v>3</v>
      </c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6"/>
    </row>
    <row r="71" spans="1:40" ht="22.9" customHeight="1">
      <c r="B71" s="54" t="s">
        <v>12</v>
      </c>
      <c r="C71" s="54" t="s">
        <v>12</v>
      </c>
      <c r="D71" s="13"/>
      <c r="E71" s="13" t="s">
        <v>269</v>
      </c>
      <c r="F71" s="14">
        <v>2.5</v>
      </c>
      <c r="G71" s="14">
        <v>2.5</v>
      </c>
      <c r="H71" s="14">
        <v>2.5</v>
      </c>
      <c r="I71" s="14">
        <v>2.5</v>
      </c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6"/>
    </row>
    <row r="72" spans="1:40" ht="22.9" customHeight="1">
      <c r="B72" s="54" t="s">
        <v>12</v>
      </c>
      <c r="C72" s="54" t="s">
        <v>12</v>
      </c>
      <c r="D72" s="13"/>
      <c r="E72" s="13" t="s">
        <v>270</v>
      </c>
      <c r="F72" s="14">
        <v>5</v>
      </c>
      <c r="G72" s="14">
        <v>5</v>
      </c>
      <c r="H72" s="14">
        <v>5</v>
      </c>
      <c r="I72" s="14">
        <v>5</v>
      </c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6"/>
    </row>
    <row r="73" spans="1:40" ht="22.9" customHeight="1">
      <c r="B73" s="54" t="s">
        <v>12</v>
      </c>
      <c r="C73" s="54" t="s">
        <v>12</v>
      </c>
      <c r="D73" s="13"/>
      <c r="E73" s="13" t="s">
        <v>303</v>
      </c>
      <c r="F73" s="14">
        <v>2</v>
      </c>
      <c r="G73" s="14">
        <v>2</v>
      </c>
      <c r="H73" s="14">
        <v>2</v>
      </c>
      <c r="I73" s="14">
        <v>2</v>
      </c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6"/>
    </row>
    <row r="74" spans="1:40" ht="22.9" customHeight="1">
      <c r="B74" s="54" t="s">
        <v>12</v>
      </c>
      <c r="C74" s="54" t="s">
        <v>12</v>
      </c>
      <c r="D74" s="13"/>
      <c r="E74" s="13" t="s">
        <v>304</v>
      </c>
      <c r="F74" s="14">
        <v>1.5</v>
      </c>
      <c r="G74" s="14">
        <v>1.5</v>
      </c>
      <c r="H74" s="14">
        <v>1.5</v>
      </c>
      <c r="I74" s="14">
        <v>1.5</v>
      </c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6"/>
    </row>
    <row r="75" spans="1:40" ht="22.9" customHeight="1">
      <c r="B75" s="54" t="s">
        <v>12</v>
      </c>
      <c r="C75" s="54" t="s">
        <v>12</v>
      </c>
      <c r="D75" s="13"/>
      <c r="E75" s="13" t="s">
        <v>305</v>
      </c>
      <c r="F75" s="14">
        <v>1.8</v>
      </c>
      <c r="G75" s="14">
        <v>1.8</v>
      </c>
      <c r="H75" s="14">
        <v>1.8</v>
      </c>
      <c r="I75" s="14">
        <v>1.8</v>
      </c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6"/>
    </row>
    <row r="76" spans="1:40" ht="22.9" customHeight="1">
      <c r="B76" s="54" t="s">
        <v>12</v>
      </c>
      <c r="C76" s="54" t="s">
        <v>12</v>
      </c>
      <c r="D76" s="13"/>
      <c r="E76" s="13" t="s">
        <v>306</v>
      </c>
      <c r="F76" s="14">
        <v>60</v>
      </c>
      <c r="G76" s="14">
        <v>60</v>
      </c>
      <c r="H76" s="14">
        <v>60</v>
      </c>
      <c r="I76" s="14"/>
      <c r="J76" s="14">
        <v>60</v>
      </c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6"/>
    </row>
    <row r="77" spans="1:40" ht="22.9" customHeight="1">
      <c r="B77" s="54" t="s">
        <v>12</v>
      </c>
      <c r="C77" s="54" t="s">
        <v>12</v>
      </c>
      <c r="D77" s="13"/>
      <c r="E77" s="13" t="s">
        <v>275</v>
      </c>
      <c r="F77" s="14">
        <v>2.11</v>
      </c>
      <c r="G77" s="14">
        <v>2.11</v>
      </c>
      <c r="H77" s="14">
        <v>2.11</v>
      </c>
      <c r="I77" s="14">
        <v>2.11</v>
      </c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6"/>
    </row>
    <row r="78" spans="1:40" ht="22.9" customHeight="1">
      <c r="B78" s="54" t="s">
        <v>12</v>
      </c>
      <c r="C78" s="54" t="s">
        <v>12</v>
      </c>
      <c r="D78" s="13"/>
      <c r="E78" s="13" t="s">
        <v>276</v>
      </c>
      <c r="F78" s="14">
        <v>3.44</v>
      </c>
      <c r="G78" s="14">
        <v>3.44</v>
      </c>
      <c r="H78" s="14">
        <v>3.44</v>
      </c>
      <c r="I78" s="14">
        <v>3.44</v>
      </c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6"/>
    </row>
    <row r="79" spans="1:40" ht="22.9" customHeight="1">
      <c r="B79" s="54" t="s">
        <v>12</v>
      </c>
      <c r="C79" s="54" t="s">
        <v>12</v>
      </c>
      <c r="D79" s="13"/>
      <c r="E79" s="13" t="s">
        <v>307</v>
      </c>
      <c r="F79" s="14">
        <v>5</v>
      </c>
      <c r="G79" s="14">
        <v>5</v>
      </c>
      <c r="H79" s="14">
        <v>5</v>
      </c>
      <c r="I79" s="14">
        <v>5</v>
      </c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6"/>
    </row>
    <row r="80" spans="1:40" ht="22.9" customHeight="1">
      <c r="B80" s="54" t="s">
        <v>12</v>
      </c>
      <c r="C80" s="54" t="s">
        <v>12</v>
      </c>
      <c r="D80" s="13"/>
      <c r="E80" s="13" t="s">
        <v>308</v>
      </c>
      <c r="F80" s="14">
        <v>0.04</v>
      </c>
      <c r="G80" s="14">
        <v>0.04</v>
      </c>
      <c r="H80" s="14">
        <v>0.04</v>
      </c>
      <c r="I80" s="14">
        <v>0.04</v>
      </c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6"/>
    </row>
    <row r="81" spans="1:40" ht="22.9" customHeight="1">
      <c r="A81" s="12"/>
      <c r="B81" s="54" t="s">
        <v>12</v>
      </c>
      <c r="C81" s="54" t="s">
        <v>12</v>
      </c>
      <c r="D81" s="13"/>
      <c r="E81" s="13" t="s">
        <v>309</v>
      </c>
      <c r="F81" s="14">
        <v>0.04</v>
      </c>
      <c r="G81" s="14">
        <v>0.04</v>
      </c>
      <c r="H81" s="14">
        <v>0.04</v>
      </c>
      <c r="I81" s="14">
        <v>0.04</v>
      </c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6"/>
    </row>
    <row r="82" spans="1:40" ht="22.9" customHeight="1">
      <c r="B82" s="54" t="s">
        <v>12</v>
      </c>
      <c r="C82" s="54" t="s">
        <v>12</v>
      </c>
      <c r="D82" s="13"/>
      <c r="E82" s="13" t="s">
        <v>202</v>
      </c>
      <c r="F82" s="14">
        <v>92.49</v>
      </c>
      <c r="G82" s="14">
        <v>92.49</v>
      </c>
      <c r="H82" s="14">
        <v>92.49</v>
      </c>
      <c r="I82" s="14">
        <v>42.46</v>
      </c>
      <c r="J82" s="14">
        <v>50.03</v>
      </c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6"/>
    </row>
    <row r="83" spans="1:40" ht="22.9" customHeight="1">
      <c r="A83" s="12"/>
      <c r="B83" s="54" t="s">
        <v>12</v>
      </c>
      <c r="C83" s="54" t="s">
        <v>12</v>
      </c>
      <c r="D83" s="13"/>
      <c r="E83" s="13" t="s">
        <v>287</v>
      </c>
      <c r="F83" s="14">
        <v>41.64</v>
      </c>
      <c r="G83" s="14">
        <v>41.64</v>
      </c>
      <c r="H83" s="14">
        <v>41.64</v>
      </c>
      <c r="I83" s="14">
        <v>41.64</v>
      </c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6"/>
    </row>
    <row r="84" spans="1:40" ht="22.9" customHeight="1">
      <c r="A84" s="12"/>
      <c r="B84" s="54" t="s">
        <v>12</v>
      </c>
      <c r="C84" s="54" t="s">
        <v>12</v>
      </c>
      <c r="D84" s="13"/>
      <c r="E84" s="13" t="s">
        <v>288</v>
      </c>
      <c r="F84" s="14">
        <v>14.56</v>
      </c>
      <c r="G84" s="14">
        <v>14.56</v>
      </c>
      <c r="H84" s="14">
        <v>14.56</v>
      </c>
      <c r="I84" s="14">
        <v>14.56</v>
      </c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6"/>
    </row>
    <row r="85" spans="1:40" ht="22.9" customHeight="1">
      <c r="B85" s="54" t="s">
        <v>12</v>
      </c>
      <c r="C85" s="54" t="s">
        <v>12</v>
      </c>
      <c r="D85" s="13"/>
      <c r="E85" s="13" t="s">
        <v>289</v>
      </c>
      <c r="F85" s="14">
        <v>0.56000000000000005</v>
      </c>
      <c r="G85" s="14">
        <v>0.56000000000000005</v>
      </c>
      <c r="H85" s="14">
        <v>0.56000000000000005</v>
      </c>
      <c r="I85" s="14">
        <v>0.56000000000000005</v>
      </c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6"/>
    </row>
    <row r="86" spans="1:40" ht="22.9" customHeight="1">
      <c r="A86" s="12"/>
      <c r="B86" s="54" t="s">
        <v>63</v>
      </c>
      <c r="C86" s="54" t="s">
        <v>64</v>
      </c>
      <c r="D86" s="13" t="s">
        <v>345</v>
      </c>
      <c r="E86" s="13" t="s">
        <v>290</v>
      </c>
      <c r="F86" s="14">
        <v>0.56000000000000005</v>
      </c>
      <c r="G86" s="14">
        <v>0.56000000000000005</v>
      </c>
      <c r="H86" s="14">
        <v>0.56000000000000005</v>
      </c>
      <c r="I86" s="14">
        <v>0.56000000000000005</v>
      </c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6"/>
    </row>
    <row r="87" spans="1:40" ht="22.9" customHeight="1">
      <c r="B87" s="54" t="s">
        <v>12</v>
      </c>
      <c r="C87" s="54" t="s">
        <v>12</v>
      </c>
      <c r="D87" s="13"/>
      <c r="E87" s="13" t="s">
        <v>291</v>
      </c>
      <c r="F87" s="14">
        <v>10.26</v>
      </c>
      <c r="G87" s="14">
        <v>10.26</v>
      </c>
      <c r="H87" s="14">
        <v>10.26</v>
      </c>
      <c r="I87" s="14">
        <v>10.26</v>
      </c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6"/>
    </row>
    <row r="88" spans="1:40" ht="22.9" customHeight="1">
      <c r="A88" s="65"/>
      <c r="B88" s="54" t="s">
        <v>63</v>
      </c>
      <c r="C88" s="54" t="s">
        <v>72</v>
      </c>
      <c r="D88" s="13" t="s">
        <v>345</v>
      </c>
      <c r="E88" s="13" t="s">
        <v>292</v>
      </c>
      <c r="F88" s="14">
        <v>6.67</v>
      </c>
      <c r="G88" s="14">
        <v>6.67</v>
      </c>
      <c r="H88" s="14">
        <v>6.67</v>
      </c>
      <c r="I88" s="14">
        <v>6.67</v>
      </c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6"/>
    </row>
    <row r="89" spans="1:40" ht="22.9" customHeight="1">
      <c r="A89" s="65"/>
      <c r="B89" s="54" t="s">
        <v>60</v>
      </c>
      <c r="C89" s="54" t="s">
        <v>74</v>
      </c>
      <c r="D89" s="13" t="s">
        <v>345</v>
      </c>
      <c r="E89" s="13" t="s">
        <v>293</v>
      </c>
      <c r="F89" s="14">
        <v>2.38</v>
      </c>
      <c r="G89" s="14">
        <v>2.38</v>
      </c>
      <c r="H89" s="14">
        <v>2.38</v>
      </c>
      <c r="I89" s="14">
        <v>2.38</v>
      </c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6"/>
    </row>
    <row r="90" spans="1:40" ht="22.9" customHeight="1">
      <c r="A90" s="65"/>
      <c r="B90" s="54" t="s">
        <v>63</v>
      </c>
      <c r="C90" s="54" t="s">
        <v>72</v>
      </c>
      <c r="D90" s="13" t="s">
        <v>345</v>
      </c>
      <c r="E90" s="13" t="s">
        <v>294</v>
      </c>
      <c r="F90" s="14">
        <v>1.21</v>
      </c>
      <c r="G90" s="14">
        <v>1.21</v>
      </c>
      <c r="H90" s="14">
        <v>1.21</v>
      </c>
      <c r="I90" s="14">
        <v>1.21</v>
      </c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6"/>
    </row>
    <row r="91" spans="1:40" ht="22.9" customHeight="1">
      <c r="B91" s="54" t="s">
        <v>12</v>
      </c>
      <c r="C91" s="54" t="s">
        <v>12</v>
      </c>
      <c r="D91" s="13"/>
      <c r="E91" s="13" t="s">
        <v>295</v>
      </c>
      <c r="F91" s="14">
        <v>4.0599999999999996</v>
      </c>
      <c r="G91" s="14">
        <v>4.0599999999999996</v>
      </c>
      <c r="H91" s="14">
        <v>4.0599999999999996</v>
      </c>
      <c r="I91" s="14">
        <v>4.0599999999999996</v>
      </c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6"/>
    </row>
    <row r="92" spans="1:40" ht="22.9" customHeight="1">
      <c r="B92" s="54" t="s">
        <v>12</v>
      </c>
      <c r="C92" s="54" t="s">
        <v>12</v>
      </c>
      <c r="D92" s="13"/>
      <c r="E92" s="13" t="s">
        <v>296</v>
      </c>
      <c r="F92" s="14">
        <v>1.64</v>
      </c>
      <c r="G92" s="14">
        <v>1.64</v>
      </c>
      <c r="H92" s="14">
        <v>1.64</v>
      </c>
      <c r="I92" s="14">
        <v>1.64</v>
      </c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6"/>
    </row>
    <row r="93" spans="1:40" ht="22.9" customHeight="1">
      <c r="B93" s="54" t="s">
        <v>12</v>
      </c>
      <c r="C93" s="54" t="s">
        <v>12</v>
      </c>
      <c r="D93" s="13"/>
      <c r="E93" s="13" t="s">
        <v>297</v>
      </c>
      <c r="F93" s="14">
        <v>0.83</v>
      </c>
      <c r="G93" s="14">
        <v>0.83</v>
      </c>
      <c r="H93" s="14">
        <v>0.83</v>
      </c>
      <c r="I93" s="14">
        <v>0.83</v>
      </c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6"/>
    </row>
    <row r="94" spans="1:40" ht="22.9" customHeight="1">
      <c r="A94" s="65"/>
      <c r="B94" s="54" t="s">
        <v>63</v>
      </c>
      <c r="C94" s="54" t="s">
        <v>82</v>
      </c>
      <c r="D94" s="13" t="s">
        <v>345</v>
      </c>
      <c r="E94" s="13" t="s">
        <v>298</v>
      </c>
      <c r="F94" s="14">
        <v>0.63</v>
      </c>
      <c r="G94" s="14">
        <v>0.63</v>
      </c>
      <c r="H94" s="14">
        <v>0.63</v>
      </c>
      <c r="I94" s="14">
        <v>0.63</v>
      </c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6"/>
    </row>
    <row r="95" spans="1:40" ht="22.9" customHeight="1">
      <c r="A95" s="65"/>
      <c r="B95" s="54" t="s">
        <v>60</v>
      </c>
      <c r="C95" s="54" t="s">
        <v>84</v>
      </c>
      <c r="D95" s="13" t="s">
        <v>345</v>
      </c>
      <c r="E95" s="13" t="s">
        <v>299</v>
      </c>
      <c r="F95" s="14">
        <v>0.2</v>
      </c>
      <c r="G95" s="14">
        <v>0.2</v>
      </c>
      <c r="H95" s="14">
        <v>0.2</v>
      </c>
      <c r="I95" s="14">
        <v>0.2</v>
      </c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6"/>
    </row>
    <row r="96" spans="1:40" ht="22.9" customHeight="1">
      <c r="B96" s="54" t="s">
        <v>12</v>
      </c>
      <c r="C96" s="54" t="s">
        <v>12</v>
      </c>
      <c r="D96" s="13"/>
      <c r="E96" s="13" t="s">
        <v>300</v>
      </c>
      <c r="F96" s="14">
        <v>4.93</v>
      </c>
      <c r="G96" s="14">
        <v>4.93</v>
      </c>
      <c r="H96" s="14">
        <v>4.93</v>
      </c>
      <c r="I96" s="14">
        <v>4.93</v>
      </c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6"/>
    </row>
    <row r="97" spans="1:40" ht="22.9" customHeight="1">
      <c r="B97" s="54" t="s">
        <v>12</v>
      </c>
      <c r="C97" s="54" t="s">
        <v>12</v>
      </c>
      <c r="D97" s="13"/>
      <c r="E97" s="13" t="s">
        <v>301</v>
      </c>
      <c r="F97" s="14">
        <v>4.8</v>
      </c>
      <c r="G97" s="14">
        <v>4.8</v>
      </c>
      <c r="H97" s="14">
        <v>4.8</v>
      </c>
      <c r="I97" s="14">
        <v>4.8</v>
      </c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6"/>
    </row>
    <row r="98" spans="1:40" ht="22.9" customHeight="1">
      <c r="A98" s="12"/>
      <c r="B98" s="54" t="s">
        <v>63</v>
      </c>
      <c r="C98" s="54" t="s">
        <v>89</v>
      </c>
      <c r="D98" s="13" t="s">
        <v>345</v>
      </c>
      <c r="E98" s="13" t="s">
        <v>302</v>
      </c>
      <c r="F98" s="14">
        <v>4.8</v>
      </c>
      <c r="G98" s="14">
        <v>4.8</v>
      </c>
      <c r="H98" s="14">
        <v>4.8</v>
      </c>
      <c r="I98" s="14">
        <v>4.8</v>
      </c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6"/>
    </row>
    <row r="99" spans="1:40" ht="22.9" customHeight="1">
      <c r="B99" s="54" t="s">
        <v>12</v>
      </c>
      <c r="C99" s="54" t="s">
        <v>12</v>
      </c>
      <c r="D99" s="13"/>
      <c r="E99" s="13" t="s">
        <v>265</v>
      </c>
      <c r="F99" s="14">
        <v>50.84</v>
      </c>
      <c r="G99" s="14">
        <v>50.84</v>
      </c>
      <c r="H99" s="14">
        <v>50.84</v>
      </c>
      <c r="I99" s="14">
        <v>0.81</v>
      </c>
      <c r="J99" s="14">
        <v>50.03</v>
      </c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6"/>
    </row>
    <row r="100" spans="1:40" ht="22.9" customHeight="1">
      <c r="A100" s="12"/>
      <c r="B100" s="54" t="s">
        <v>12</v>
      </c>
      <c r="C100" s="54" t="s">
        <v>12</v>
      </c>
      <c r="D100" s="13"/>
      <c r="E100" s="13" t="s">
        <v>266</v>
      </c>
      <c r="F100" s="14">
        <v>1.41</v>
      </c>
      <c r="G100" s="14">
        <v>1.41</v>
      </c>
      <c r="H100" s="14">
        <v>1.41</v>
      </c>
      <c r="I100" s="14"/>
      <c r="J100" s="14">
        <v>1.41</v>
      </c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6"/>
    </row>
    <row r="101" spans="1:40" ht="22.9" customHeight="1">
      <c r="B101" s="54" t="s">
        <v>12</v>
      </c>
      <c r="C101" s="54" t="s">
        <v>12</v>
      </c>
      <c r="D101" s="13"/>
      <c r="E101" s="13" t="s">
        <v>273</v>
      </c>
      <c r="F101" s="14">
        <v>48.62</v>
      </c>
      <c r="G101" s="14">
        <v>48.62</v>
      </c>
      <c r="H101" s="14">
        <v>48.62</v>
      </c>
      <c r="I101" s="14"/>
      <c r="J101" s="14">
        <v>48.62</v>
      </c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6"/>
    </row>
    <row r="102" spans="1:40" ht="22.9" customHeight="1">
      <c r="B102" s="54" t="s">
        <v>12</v>
      </c>
      <c r="C102" s="54" t="s">
        <v>12</v>
      </c>
      <c r="D102" s="13"/>
      <c r="E102" s="13" t="s">
        <v>310</v>
      </c>
      <c r="F102" s="14">
        <v>0.3</v>
      </c>
      <c r="G102" s="14">
        <v>0.3</v>
      </c>
      <c r="H102" s="14">
        <v>0.3</v>
      </c>
      <c r="I102" s="14">
        <v>0.3</v>
      </c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6"/>
    </row>
    <row r="103" spans="1:40" ht="22.9" customHeight="1">
      <c r="B103" s="54" t="s">
        <v>12</v>
      </c>
      <c r="C103" s="54" t="s">
        <v>12</v>
      </c>
      <c r="D103" s="13"/>
      <c r="E103" s="13" t="s">
        <v>311</v>
      </c>
      <c r="F103" s="14">
        <v>0.51</v>
      </c>
      <c r="G103" s="14">
        <v>0.51</v>
      </c>
      <c r="H103" s="14">
        <v>0.51</v>
      </c>
      <c r="I103" s="14">
        <v>0.51</v>
      </c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6"/>
    </row>
    <row r="104" spans="1:40" ht="22.9" customHeight="1">
      <c r="B104" s="54" t="s">
        <v>12</v>
      </c>
      <c r="C104" s="54" t="s">
        <v>12</v>
      </c>
      <c r="D104" s="13"/>
      <c r="E104" s="13" t="s">
        <v>308</v>
      </c>
      <c r="F104" s="14">
        <v>0.01</v>
      </c>
      <c r="G104" s="14">
        <v>0.01</v>
      </c>
      <c r="H104" s="14">
        <v>0.01</v>
      </c>
      <c r="I104" s="14">
        <v>0.01</v>
      </c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6"/>
    </row>
    <row r="105" spans="1:40" ht="22.9" customHeight="1">
      <c r="A105" s="12"/>
      <c r="B105" s="54" t="s">
        <v>12</v>
      </c>
      <c r="C105" s="54" t="s">
        <v>12</v>
      </c>
      <c r="D105" s="13"/>
      <c r="E105" s="13" t="s">
        <v>309</v>
      </c>
      <c r="F105" s="14">
        <v>0.01</v>
      </c>
      <c r="G105" s="14">
        <v>0.01</v>
      </c>
      <c r="H105" s="14">
        <v>0.01</v>
      </c>
      <c r="I105" s="14">
        <v>0.01</v>
      </c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6"/>
    </row>
    <row r="106" spans="1:40" ht="9.75" customHeight="1">
      <c r="A106" s="42"/>
      <c r="B106" s="42"/>
      <c r="C106" s="42"/>
      <c r="D106" s="55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7"/>
    </row>
  </sheetData>
  <mergeCells count="32">
    <mergeCell ref="A94:A95"/>
    <mergeCell ref="A23:A24"/>
    <mergeCell ref="A27:A28"/>
    <mergeCell ref="A56:A58"/>
    <mergeCell ref="A62:A63"/>
    <mergeCell ref="A88:A90"/>
    <mergeCell ref="AB5:AD5"/>
    <mergeCell ref="AE5:AG5"/>
    <mergeCell ref="AH5:AJ5"/>
    <mergeCell ref="AK5:AM5"/>
    <mergeCell ref="A17:A19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6"/>
  <sheetViews>
    <sheetView workbookViewId="0">
      <pane ySplit="6" topLeftCell="A22" activePane="bottomLeft" state="frozen"/>
      <selection pane="bottomLeft" activeCell="F31" sqref="F3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8"/>
      <c r="B1" s="70"/>
      <c r="C1" s="70"/>
      <c r="D1" s="70"/>
      <c r="E1" s="9"/>
      <c r="F1" s="9"/>
      <c r="G1" s="73" t="s">
        <v>391</v>
      </c>
      <c r="H1" s="73"/>
      <c r="I1" s="73"/>
      <c r="J1" s="12"/>
    </row>
    <row r="2" spans="1:10" ht="22.9" customHeight="1">
      <c r="A2" s="28"/>
      <c r="B2" s="68" t="s">
        <v>392</v>
      </c>
      <c r="C2" s="68"/>
      <c r="D2" s="68"/>
      <c r="E2" s="68"/>
      <c r="F2" s="68"/>
      <c r="G2" s="68"/>
      <c r="H2" s="68"/>
      <c r="I2" s="68"/>
      <c r="J2" s="12" t="s">
        <v>313</v>
      </c>
    </row>
    <row r="3" spans="1:10" ht="19.5" customHeight="1">
      <c r="A3" s="31"/>
      <c r="B3" s="69" t="s">
        <v>774</v>
      </c>
      <c r="C3" s="69"/>
      <c r="D3" s="69"/>
      <c r="E3" s="69"/>
      <c r="F3" s="69"/>
      <c r="G3" s="31"/>
      <c r="I3" s="52" t="s">
        <v>315</v>
      </c>
      <c r="J3" s="34"/>
    </row>
    <row r="4" spans="1:10" ht="24.4" customHeight="1">
      <c r="A4" s="9"/>
      <c r="B4" s="71" t="s">
        <v>318</v>
      </c>
      <c r="C4" s="71"/>
      <c r="D4" s="71"/>
      <c r="E4" s="71"/>
      <c r="F4" s="71"/>
      <c r="G4" s="71" t="s">
        <v>329</v>
      </c>
      <c r="H4" s="66" t="s">
        <v>393</v>
      </c>
      <c r="I4" s="66" t="s">
        <v>385</v>
      </c>
      <c r="J4" s="9"/>
    </row>
    <row r="5" spans="1:10" ht="24.4" customHeight="1">
      <c r="A5" s="9"/>
      <c r="B5" s="71" t="s">
        <v>352</v>
      </c>
      <c r="C5" s="71"/>
      <c r="D5" s="71"/>
      <c r="E5" s="71" t="s">
        <v>340</v>
      </c>
      <c r="F5" s="71" t="s">
        <v>341</v>
      </c>
      <c r="G5" s="71"/>
      <c r="H5" s="66"/>
      <c r="I5" s="66"/>
      <c r="J5" s="9"/>
    </row>
    <row r="6" spans="1:10" ht="24.4" customHeight="1">
      <c r="A6" s="35"/>
      <c r="B6" s="45" t="s">
        <v>353</v>
      </c>
      <c r="C6" s="45" t="s">
        <v>354</v>
      </c>
      <c r="D6" s="45" t="s">
        <v>355</v>
      </c>
      <c r="E6" s="71"/>
      <c r="F6" s="71"/>
      <c r="G6" s="71"/>
      <c r="H6" s="66"/>
      <c r="I6" s="66"/>
      <c r="J6" s="15"/>
    </row>
    <row r="7" spans="1:10" ht="22.9" customHeight="1">
      <c r="A7" s="16"/>
      <c r="B7" s="36"/>
      <c r="C7" s="36"/>
      <c r="D7" s="36"/>
      <c r="E7" s="36"/>
      <c r="F7" s="36" t="s">
        <v>342</v>
      </c>
      <c r="G7" s="37">
        <v>3605.19</v>
      </c>
      <c r="H7" s="37">
        <v>3576.18</v>
      </c>
      <c r="I7" s="37">
        <v>29.01</v>
      </c>
      <c r="J7" s="19"/>
    </row>
    <row r="8" spans="1:10" ht="22.9" customHeight="1">
      <c r="A8" s="35"/>
      <c r="B8" s="38"/>
      <c r="C8" s="38"/>
      <c r="D8" s="38"/>
      <c r="E8" s="38"/>
      <c r="F8" s="38" t="s">
        <v>12</v>
      </c>
      <c r="G8" s="39">
        <v>3605.19</v>
      </c>
      <c r="H8" s="39">
        <v>3576.18</v>
      </c>
      <c r="I8" s="39">
        <v>29.01</v>
      </c>
      <c r="J8" s="40"/>
    </row>
    <row r="9" spans="1:10" ht="22.9" customHeight="1">
      <c r="A9" s="35"/>
      <c r="B9" s="38"/>
      <c r="C9" s="38"/>
      <c r="D9" s="38"/>
      <c r="E9" s="38"/>
      <c r="F9" s="38" t="s">
        <v>40</v>
      </c>
      <c r="G9" s="39">
        <v>3605.19</v>
      </c>
      <c r="H9" s="39">
        <v>3576.18</v>
      </c>
      <c r="I9" s="39">
        <v>29.01</v>
      </c>
      <c r="J9" s="40"/>
    </row>
    <row r="10" spans="1:10" ht="22.9" customHeight="1">
      <c r="A10" s="67"/>
      <c r="B10" s="38" t="s">
        <v>356</v>
      </c>
      <c r="C10" s="38" t="s">
        <v>357</v>
      </c>
      <c r="D10" s="38" t="s">
        <v>358</v>
      </c>
      <c r="E10" s="38" t="s">
        <v>394</v>
      </c>
      <c r="F10" s="38" t="s">
        <v>41</v>
      </c>
      <c r="G10" s="39">
        <v>25</v>
      </c>
      <c r="H10" s="41">
        <v>25</v>
      </c>
      <c r="I10" s="41"/>
      <c r="J10" s="15"/>
    </row>
    <row r="11" spans="1:10" ht="22.9" customHeight="1">
      <c r="A11" s="67"/>
      <c r="B11" s="38" t="s">
        <v>356</v>
      </c>
      <c r="C11" s="38" t="s">
        <v>358</v>
      </c>
      <c r="D11" s="38" t="s">
        <v>358</v>
      </c>
      <c r="E11" s="38" t="s">
        <v>394</v>
      </c>
      <c r="F11" s="38" t="s">
        <v>42</v>
      </c>
      <c r="G11" s="39">
        <v>22.23</v>
      </c>
      <c r="H11" s="41">
        <v>22.23</v>
      </c>
      <c r="I11" s="41"/>
      <c r="J11" s="15"/>
    </row>
    <row r="12" spans="1:10" ht="22.9" customHeight="1">
      <c r="A12" s="67"/>
      <c r="B12" s="38" t="s">
        <v>359</v>
      </c>
      <c r="C12" s="38" t="s">
        <v>360</v>
      </c>
      <c r="D12" s="38" t="s">
        <v>360</v>
      </c>
      <c r="E12" s="38" t="s">
        <v>394</v>
      </c>
      <c r="F12" s="38" t="s">
        <v>43</v>
      </c>
      <c r="G12" s="39">
        <v>59.44</v>
      </c>
      <c r="H12" s="41">
        <v>59.44</v>
      </c>
      <c r="I12" s="41"/>
      <c r="J12" s="15"/>
    </row>
    <row r="13" spans="1:10" ht="22.9" customHeight="1">
      <c r="A13" s="67"/>
      <c r="B13" s="38" t="s">
        <v>361</v>
      </c>
      <c r="C13" s="38" t="s">
        <v>362</v>
      </c>
      <c r="D13" s="38" t="s">
        <v>362</v>
      </c>
      <c r="E13" s="38" t="s">
        <v>394</v>
      </c>
      <c r="F13" s="38" t="s">
        <v>44</v>
      </c>
      <c r="G13" s="39">
        <v>206.91</v>
      </c>
      <c r="H13" s="41">
        <v>206.91</v>
      </c>
      <c r="I13" s="41"/>
      <c r="J13" s="15"/>
    </row>
    <row r="14" spans="1:10" ht="22.9" customHeight="1">
      <c r="A14" s="67"/>
      <c r="B14" s="38" t="s">
        <v>361</v>
      </c>
      <c r="C14" s="38" t="s">
        <v>362</v>
      </c>
      <c r="D14" s="38" t="s">
        <v>358</v>
      </c>
      <c r="E14" s="38" t="s">
        <v>394</v>
      </c>
      <c r="F14" s="38" t="s">
        <v>45</v>
      </c>
      <c r="G14" s="39">
        <v>61.73</v>
      </c>
      <c r="H14" s="41">
        <v>61.73</v>
      </c>
      <c r="I14" s="41"/>
      <c r="J14" s="15"/>
    </row>
    <row r="15" spans="1:10" ht="22.9" customHeight="1">
      <c r="A15" s="67"/>
      <c r="B15" s="38" t="s">
        <v>361</v>
      </c>
      <c r="C15" s="38" t="s">
        <v>363</v>
      </c>
      <c r="D15" s="38" t="s">
        <v>358</v>
      </c>
      <c r="E15" s="38" t="s">
        <v>394</v>
      </c>
      <c r="F15" s="38" t="s">
        <v>46</v>
      </c>
      <c r="G15" s="41">
        <f>431.02-394.11</f>
        <v>36.909999999999968</v>
      </c>
      <c r="H15" s="41">
        <f>431.02-394.11</f>
        <v>36.909999999999968</v>
      </c>
      <c r="I15" s="41"/>
      <c r="J15" s="15"/>
    </row>
    <row r="16" spans="1:10" ht="22.9" customHeight="1">
      <c r="A16" s="67"/>
      <c r="B16" s="38" t="s">
        <v>361</v>
      </c>
      <c r="C16" s="38" t="s">
        <v>364</v>
      </c>
      <c r="D16" s="38" t="s">
        <v>363</v>
      </c>
      <c r="E16" s="38" t="s">
        <v>394</v>
      </c>
      <c r="F16" s="38" t="s">
        <v>47</v>
      </c>
      <c r="G16" s="39">
        <v>1506.58</v>
      </c>
      <c r="H16" s="41">
        <v>1506.58</v>
      </c>
      <c r="I16" s="41"/>
      <c r="J16" s="15"/>
    </row>
    <row r="17" spans="1:10" ht="22.9" customHeight="1">
      <c r="A17" s="67"/>
      <c r="B17" s="38" t="s">
        <v>361</v>
      </c>
      <c r="C17" s="38" t="s">
        <v>364</v>
      </c>
      <c r="D17" s="38" t="s">
        <v>358</v>
      </c>
      <c r="E17" s="38" t="s">
        <v>394</v>
      </c>
      <c r="F17" s="38" t="s">
        <v>48</v>
      </c>
      <c r="G17" s="39">
        <f>H17+I17</f>
        <v>479.68000000000006</v>
      </c>
      <c r="H17" s="41">
        <f>674.94-224.27</f>
        <v>450.67000000000007</v>
      </c>
      <c r="I17" s="41">
        <v>29.01</v>
      </c>
      <c r="J17" s="15"/>
    </row>
    <row r="18" spans="1:10" ht="22.9" customHeight="1">
      <c r="A18" s="67"/>
      <c r="B18" s="38" t="s">
        <v>361</v>
      </c>
      <c r="C18" s="38" t="s">
        <v>365</v>
      </c>
      <c r="D18" s="38" t="s">
        <v>362</v>
      </c>
      <c r="E18" s="38" t="s">
        <v>394</v>
      </c>
      <c r="F18" s="38" t="s">
        <v>49</v>
      </c>
      <c r="G18" s="39">
        <v>259.45999999999998</v>
      </c>
      <c r="H18" s="41">
        <v>259.45999999999998</v>
      </c>
      <c r="I18" s="41"/>
      <c r="J18" s="15"/>
    </row>
    <row r="19" spans="1:10" ht="22.9" customHeight="1">
      <c r="A19" s="67"/>
      <c r="B19" s="38" t="s">
        <v>361</v>
      </c>
      <c r="C19" s="38" t="s">
        <v>365</v>
      </c>
      <c r="D19" s="38" t="s">
        <v>366</v>
      </c>
      <c r="E19" s="38" t="s">
        <v>394</v>
      </c>
      <c r="F19" s="38" t="s">
        <v>50</v>
      </c>
      <c r="G19" s="41">
        <f>1313.09-1101.11</f>
        <v>211.98000000000002</v>
      </c>
      <c r="H19" s="41">
        <f>1313.09-1101.11</f>
        <v>211.98000000000002</v>
      </c>
      <c r="I19" s="41"/>
      <c r="J19" s="15"/>
    </row>
    <row r="20" spans="1:10" ht="22.9" customHeight="1">
      <c r="A20" s="67"/>
      <c r="B20" s="38" t="s">
        <v>361</v>
      </c>
      <c r="C20" s="38" t="s">
        <v>365</v>
      </c>
      <c r="D20" s="38" t="s">
        <v>367</v>
      </c>
      <c r="E20" s="38" t="s">
        <v>394</v>
      </c>
      <c r="F20" s="38" t="s">
        <v>51</v>
      </c>
      <c r="G20" s="39">
        <v>442</v>
      </c>
      <c r="H20" s="41">
        <v>442</v>
      </c>
      <c r="I20" s="41"/>
      <c r="J20" s="15"/>
    </row>
    <row r="21" spans="1:10" ht="22.9" customHeight="1">
      <c r="A21" s="67"/>
      <c r="B21" s="38" t="s">
        <v>361</v>
      </c>
      <c r="C21" s="38" t="s">
        <v>368</v>
      </c>
      <c r="D21" s="38" t="s">
        <v>369</v>
      </c>
      <c r="E21" s="38" t="s">
        <v>394</v>
      </c>
      <c r="F21" s="38" t="s">
        <v>52</v>
      </c>
      <c r="G21" s="41">
        <f>579.08-383.69</f>
        <v>195.39000000000004</v>
      </c>
      <c r="H21" s="41">
        <f>579.08-383.69</f>
        <v>195.39000000000004</v>
      </c>
      <c r="I21" s="41"/>
      <c r="J21" s="15"/>
    </row>
    <row r="22" spans="1:10" ht="22.9" customHeight="1">
      <c r="A22" s="67"/>
      <c r="B22" s="38" t="s">
        <v>361</v>
      </c>
      <c r="C22" s="38" t="s">
        <v>370</v>
      </c>
      <c r="D22" s="38" t="s">
        <v>362</v>
      </c>
      <c r="E22" s="38" t="s">
        <v>394</v>
      </c>
      <c r="F22" s="38" t="s">
        <v>53</v>
      </c>
      <c r="G22" s="39">
        <v>9.67</v>
      </c>
      <c r="H22" s="41">
        <v>9.67</v>
      </c>
      <c r="I22" s="41"/>
      <c r="J22" s="15"/>
    </row>
    <row r="23" spans="1:10" ht="22.9" customHeight="1">
      <c r="A23" s="67"/>
      <c r="B23" s="38" t="s">
        <v>361</v>
      </c>
      <c r="C23" s="38" t="s">
        <v>370</v>
      </c>
      <c r="D23" s="38" t="s">
        <v>363</v>
      </c>
      <c r="E23" s="38" t="s">
        <v>394</v>
      </c>
      <c r="F23" s="38" t="s">
        <v>54</v>
      </c>
      <c r="G23" s="39">
        <v>14.3</v>
      </c>
      <c r="H23" s="41">
        <v>14.3</v>
      </c>
      <c r="I23" s="41"/>
      <c r="J23" s="15"/>
    </row>
    <row r="24" spans="1:10" ht="22.9" customHeight="1">
      <c r="A24" s="67"/>
      <c r="B24" s="38" t="s">
        <v>361</v>
      </c>
      <c r="C24" s="38" t="s">
        <v>358</v>
      </c>
      <c r="D24" s="38" t="s">
        <v>358</v>
      </c>
      <c r="E24" s="38" t="s">
        <v>394</v>
      </c>
      <c r="F24" s="38" t="s">
        <v>55</v>
      </c>
      <c r="G24" s="39">
        <v>0.83</v>
      </c>
      <c r="H24" s="41">
        <v>0.83</v>
      </c>
      <c r="I24" s="41"/>
      <c r="J24" s="15"/>
    </row>
    <row r="25" spans="1:10" ht="22.9" customHeight="1">
      <c r="A25" s="67"/>
      <c r="B25" s="38" t="s">
        <v>371</v>
      </c>
      <c r="C25" s="38" t="s">
        <v>363</v>
      </c>
      <c r="D25" s="38" t="s">
        <v>362</v>
      </c>
      <c r="E25" s="38" t="s">
        <v>394</v>
      </c>
      <c r="F25" s="38" t="s">
        <v>56</v>
      </c>
      <c r="G25" s="39">
        <v>73.08</v>
      </c>
      <c r="H25" s="41">
        <v>73.08</v>
      </c>
      <c r="I25" s="41"/>
      <c r="J25" s="15"/>
    </row>
    <row r="26" spans="1:10" ht="9.75" customHeight="1">
      <c r="A26" s="42"/>
      <c r="B26" s="43"/>
      <c r="C26" s="43"/>
      <c r="D26" s="43"/>
      <c r="E26" s="43"/>
      <c r="F26" s="42"/>
      <c r="G26" s="42"/>
      <c r="H26" s="42"/>
      <c r="I26" s="42"/>
      <c r="J26" s="44"/>
    </row>
  </sheetData>
  <mergeCells count="12">
    <mergeCell ref="A10:A2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98"/>
  <sheetViews>
    <sheetView workbookViewId="0">
      <pane ySplit="6" topLeftCell="A7" activePane="bottomLeft" state="frozen"/>
      <selection pane="bottomLeft" activeCell="E16" sqref="E16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4"/>
      <c r="B1" s="70"/>
      <c r="C1" s="70"/>
      <c r="D1" s="48"/>
      <c r="E1" s="48"/>
      <c r="F1" s="28"/>
      <c r="G1" s="28"/>
      <c r="H1" s="49" t="s">
        <v>395</v>
      </c>
      <c r="I1" s="6"/>
    </row>
    <row r="2" spans="1:9" ht="22.9" customHeight="1">
      <c r="A2" s="28"/>
      <c r="B2" s="68" t="s">
        <v>396</v>
      </c>
      <c r="C2" s="68"/>
      <c r="D2" s="68"/>
      <c r="E2" s="68"/>
      <c r="F2" s="68"/>
      <c r="G2" s="68"/>
      <c r="H2" s="68"/>
      <c r="I2" s="6"/>
    </row>
    <row r="3" spans="1:9" ht="19.5" customHeight="1">
      <c r="A3" s="31"/>
      <c r="B3" s="69" t="s">
        <v>774</v>
      </c>
      <c r="C3" s="69"/>
      <c r="D3" s="69"/>
      <c r="E3" s="69"/>
      <c r="G3" s="31"/>
      <c r="H3" s="52" t="s">
        <v>315</v>
      </c>
      <c r="I3" s="6"/>
    </row>
    <row r="4" spans="1:9" ht="24.4" customHeight="1">
      <c r="A4" s="12"/>
      <c r="B4" s="64" t="s">
        <v>318</v>
      </c>
      <c r="C4" s="64"/>
      <c r="D4" s="64"/>
      <c r="E4" s="64"/>
      <c r="F4" s="64" t="s">
        <v>348</v>
      </c>
      <c r="G4" s="64"/>
      <c r="H4" s="64"/>
      <c r="I4" s="6"/>
    </row>
    <row r="5" spans="1:9" ht="24.4" customHeight="1">
      <c r="A5" s="12"/>
      <c r="B5" s="64" t="s">
        <v>352</v>
      </c>
      <c r="C5" s="64"/>
      <c r="D5" s="64" t="s">
        <v>340</v>
      </c>
      <c r="E5" s="64" t="s">
        <v>341</v>
      </c>
      <c r="F5" s="64" t="s">
        <v>329</v>
      </c>
      <c r="G5" s="64" t="s">
        <v>397</v>
      </c>
      <c r="H5" s="64" t="s">
        <v>398</v>
      </c>
      <c r="I5" s="6"/>
    </row>
    <row r="6" spans="1:9" ht="24.4" customHeight="1">
      <c r="A6" s="9"/>
      <c r="B6" s="11" t="s">
        <v>353</v>
      </c>
      <c r="C6" s="11" t="s">
        <v>354</v>
      </c>
      <c r="D6" s="64"/>
      <c r="E6" s="64"/>
      <c r="F6" s="64"/>
      <c r="G6" s="64"/>
      <c r="H6" s="64"/>
      <c r="I6" s="6"/>
    </row>
    <row r="7" spans="1:9" ht="22.9" customHeight="1">
      <c r="A7" s="12"/>
      <c r="B7" s="17"/>
      <c r="C7" s="17"/>
      <c r="D7" s="17"/>
      <c r="E7" s="36" t="s">
        <v>342</v>
      </c>
      <c r="F7" s="18">
        <v>2162</v>
      </c>
      <c r="G7" s="18">
        <v>2050.11</v>
      </c>
      <c r="H7" s="18">
        <v>111.89</v>
      </c>
      <c r="I7" s="6"/>
    </row>
    <row r="8" spans="1:9" ht="22.9" customHeight="1">
      <c r="A8" s="12"/>
      <c r="B8" s="54" t="s">
        <v>12</v>
      </c>
      <c r="C8" s="54" t="s">
        <v>12</v>
      </c>
      <c r="D8" s="13"/>
      <c r="E8" s="13" t="s">
        <v>12</v>
      </c>
      <c r="F8" s="14">
        <v>2162</v>
      </c>
      <c r="G8" s="14">
        <v>2050.11</v>
      </c>
      <c r="H8" s="14">
        <v>111.89</v>
      </c>
      <c r="I8" s="6"/>
    </row>
    <row r="9" spans="1:9" ht="22.9" customHeight="1">
      <c r="A9" s="12"/>
      <c r="B9" s="54" t="s">
        <v>12</v>
      </c>
      <c r="C9" s="54" t="s">
        <v>12</v>
      </c>
      <c r="D9" s="13" t="s">
        <v>343</v>
      </c>
      <c r="E9" s="13" t="s">
        <v>58</v>
      </c>
      <c r="F9" s="14">
        <v>1819.43</v>
      </c>
      <c r="G9" s="14">
        <v>1759.71</v>
      </c>
      <c r="H9" s="14">
        <v>59.72</v>
      </c>
      <c r="I9" s="6"/>
    </row>
    <row r="10" spans="1:9" ht="22.9" customHeight="1">
      <c r="A10" s="12"/>
      <c r="B10" s="54" t="s">
        <v>12</v>
      </c>
      <c r="C10" s="54" t="s">
        <v>12</v>
      </c>
      <c r="D10" s="13" t="s">
        <v>399</v>
      </c>
      <c r="E10" s="13" t="s">
        <v>59</v>
      </c>
      <c r="F10" s="14">
        <v>1765.9</v>
      </c>
      <c r="G10" s="14">
        <v>1757.9</v>
      </c>
      <c r="H10" s="14">
        <v>8</v>
      </c>
      <c r="I10" s="6"/>
    </row>
    <row r="11" spans="1:9" ht="22.9" customHeight="1">
      <c r="A11" s="12"/>
      <c r="B11" s="54" t="s">
        <v>60</v>
      </c>
      <c r="C11" s="54" t="s">
        <v>61</v>
      </c>
      <c r="D11" s="13" t="s">
        <v>400</v>
      </c>
      <c r="E11" s="13" t="s">
        <v>62</v>
      </c>
      <c r="F11" s="14">
        <v>95.18</v>
      </c>
      <c r="G11" s="14">
        <v>95.18</v>
      </c>
      <c r="H11" s="14"/>
      <c r="I11" s="6"/>
    </row>
    <row r="12" spans="1:9" ht="22.9" customHeight="1">
      <c r="B12" s="54" t="s">
        <v>63</v>
      </c>
      <c r="C12" s="54" t="s">
        <v>64</v>
      </c>
      <c r="D12" s="13" t="s">
        <v>401</v>
      </c>
      <c r="E12" s="13" t="s">
        <v>65</v>
      </c>
      <c r="F12" s="14">
        <v>59.92</v>
      </c>
      <c r="G12" s="14">
        <v>59.92</v>
      </c>
      <c r="H12" s="14"/>
      <c r="I12" s="6"/>
    </row>
    <row r="13" spans="1:9" ht="22.9" customHeight="1">
      <c r="A13" s="12"/>
      <c r="B13" s="54" t="s">
        <v>60</v>
      </c>
      <c r="C13" s="54" t="s">
        <v>66</v>
      </c>
      <c r="D13" s="13" t="s">
        <v>402</v>
      </c>
      <c r="E13" s="13" t="s">
        <v>67</v>
      </c>
      <c r="F13" s="14">
        <v>59.92</v>
      </c>
      <c r="G13" s="14">
        <v>59.92</v>
      </c>
      <c r="H13" s="14"/>
      <c r="I13" s="6"/>
    </row>
    <row r="14" spans="1:9" ht="22.9" customHeight="1">
      <c r="B14" s="54" t="s">
        <v>63</v>
      </c>
      <c r="C14" s="54" t="s">
        <v>68</v>
      </c>
      <c r="D14" s="13" t="s">
        <v>403</v>
      </c>
      <c r="E14" s="13" t="s">
        <v>69</v>
      </c>
      <c r="F14" s="14">
        <v>7.24</v>
      </c>
      <c r="G14" s="14">
        <v>7.24</v>
      </c>
      <c r="H14" s="14"/>
      <c r="I14" s="6"/>
    </row>
    <row r="15" spans="1:9" ht="22.9" customHeight="1">
      <c r="A15" s="12"/>
      <c r="B15" s="54" t="s">
        <v>60</v>
      </c>
      <c r="C15" s="54" t="s">
        <v>70</v>
      </c>
      <c r="D15" s="13" t="s">
        <v>404</v>
      </c>
      <c r="E15" s="13" t="s">
        <v>71</v>
      </c>
      <c r="F15" s="14">
        <v>7.24</v>
      </c>
      <c r="G15" s="14">
        <v>7.24</v>
      </c>
      <c r="H15" s="14"/>
      <c r="I15" s="6"/>
    </row>
    <row r="16" spans="1:9" ht="22.9" customHeight="1">
      <c r="B16" s="54" t="s">
        <v>63</v>
      </c>
      <c r="C16" s="54" t="s">
        <v>72</v>
      </c>
      <c r="D16" s="13" t="s">
        <v>405</v>
      </c>
      <c r="E16" s="13" t="s">
        <v>73</v>
      </c>
      <c r="F16" s="14">
        <v>7.89</v>
      </c>
      <c r="G16" s="14">
        <v>7.89</v>
      </c>
      <c r="H16" s="14"/>
      <c r="I16" s="6"/>
    </row>
    <row r="17" spans="1:9" ht="22.9" customHeight="1">
      <c r="A17" s="65"/>
      <c r="B17" s="54" t="s">
        <v>60</v>
      </c>
      <c r="C17" s="54" t="s">
        <v>74</v>
      </c>
      <c r="D17" s="13" t="s">
        <v>406</v>
      </c>
      <c r="E17" s="13" t="s">
        <v>75</v>
      </c>
      <c r="F17" s="14">
        <v>5.33</v>
      </c>
      <c r="G17" s="14">
        <v>5.33</v>
      </c>
      <c r="H17" s="14"/>
      <c r="I17" s="6"/>
    </row>
    <row r="18" spans="1:9" ht="22.9" customHeight="1">
      <c r="A18" s="65"/>
      <c r="B18" s="54" t="s">
        <v>63</v>
      </c>
      <c r="C18" s="54" t="s">
        <v>72</v>
      </c>
      <c r="D18" s="13" t="s">
        <v>407</v>
      </c>
      <c r="E18" s="13" t="s">
        <v>76</v>
      </c>
      <c r="F18" s="14">
        <v>1.88</v>
      </c>
      <c r="G18" s="14">
        <v>1.88</v>
      </c>
      <c r="H18" s="14"/>
      <c r="I18" s="6"/>
    </row>
    <row r="19" spans="1:9" ht="22.9" customHeight="1">
      <c r="A19" s="65"/>
      <c r="B19" s="54" t="s">
        <v>60</v>
      </c>
      <c r="C19" s="54" t="s">
        <v>74</v>
      </c>
      <c r="D19" s="13" t="s">
        <v>408</v>
      </c>
      <c r="E19" s="13" t="s">
        <v>77</v>
      </c>
      <c r="F19" s="14">
        <v>0.69</v>
      </c>
      <c r="G19" s="14">
        <v>0.69</v>
      </c>
      <c r="H19" s="14"/>
      <c r="I19" s="6"/>
    </row>
    <row r="20" spans="1:9" ht="22.9" customHeight="1">
      <c r="B20" s="54" t="s">
        <v>63</v>
      </c>
      <c r="C20" s="54" t="s">
        <v>78</v>
      </c>
      <c r="D20" s="13" t="s">
        <v>409</v>
      </c>
      <c r="E20" s="13" t="s">
        <v>79</v>
      </c>
      <c r="F20" s="14">
        <v>27.24</v>
      </c>
      <c r="G20" s="14">
        <v>27.24</v>
      </c>
      <c r="H20" s="14"/>
      <c r="I20" s="6"/>
    </row>
    <row r="21" spans="1:9" ht="22.9" customHeight="1">
      <c r="B21" s="54" t="s">
        <v>60</v>
      </c>
      <c r="C21" s="54" t="s">
        <v>80</v>
      </c>
      <c r="D21" s="13" t="s">
        <v>410</v>
      </c>
      <c r="E21" s="13" t="s">
        <v>81</v>
      </c>
      <c r="F21" s="14">
        <v>10.9</v>
      </c>
      <c r="G21" s="14">
        <v>10.9</v>
      </c>
      <c r="H21" s="14"/>
      <c r="I21" s="6"/>
    </row>
    <row r="22" spans="1:9" ht="22.9" customHeight="1">
      <c r="B22" s="54" t="s">
        <v>63</v>
      </c>
      <c r="C22" s="54" t="s">
        <v>82</v>
      </c>
      <c r="D22" s="13" t="s">
        <v>411</v>
      </c>
      <c r="E22" s="13" t="s">
        <v>83</v>
      </c>
      <c r="F22" s="14">
        <v>5.87</v>
      </c>
      <c r="G22" s="14">
        <v>5.87</v>
      </c>
      <c r="H22" s="14"/>
      <c r="I22" s="6"/>
    </row>
    <row r="23" spans="1:9" ht="22.9" customHeight="1">
      <c r="A23" s="65"/>
      <c r="B23" s="54" t="s">
        <v>60</v>
      </c>
      <c r="C23" s="54" t="s">
        <v>84</v>
      </c>
      <c r="D23" s="13" t="s">
        <v>412</v>
      </c>
      <c r="E23" s="13" t="s">
        <v>85</v>
      </c>
      <c r="F23" s="14">
        <v>4.51</v>
      </c>
      <c r="G23" s="14">
        <v>4.51</v>
      </c>
      <c r="H23" s="14"/>
      <c r="I23" s="6"/>
    </row>
    <row r="24" spans="1:9" ht="22.9" customHeight="1">
      <c r="A24" s="65"/>
      <c r="B24" s="54" t="s">
        <v>63</v>
      </c>
      <c r="C24" s="54" t="s">
        <v>82</v>
      </c>
      <c r="D24" s="13" t="s">
        <v>413</v>
      </c>
      <c r="E24" s="13" t="s">
        <v>86</v>
      </c>
      <c r="F24" s="14">
        <v>1.36</v>
      </c>
      <c r="G24" s="14">
        <v>1.36</v>
      </c>
      <c r="H24" s="14"/>
      <c r="I24" s="6"/>
    </row>
    <row r="25" spans="1:9" ht="22.9" customHeight="1">
      <c r="B25" s="54" t="s">
        <v>60</v>
      </c>
      <c r="C25" s="54" t="s">
        <v>87</v>
      </c>
      <c r="D25" s="13" t="s">
        <v>414</v>
      </c>
      <c r="E25" s="13" t="s">
        <v>88</v>
      </c>
      <c r="F25" s="14">
        <v>37.07</v>
      </c>
      <c r="G25" s="14">
        <v>37.07</v>
      </c>
      <c r="H25" s="14"/>
      <c r="I25" s="6"/>
    </row>
    <row r="26" spans="1:9" ht="22.9" customHeight="1">
      <c r="B26" s="54" t="s">
        <v>63</v>
      </c>
      <c r="C26" s="54" t="s">
        <v>89</v>
      </c>
      <c r="D26" s="13" t="s">
        <v>415</v>
      </c>
      <c r="E26" s="13" t="s">
        <v>90</v>
      </c>
      <c r="F26" s="14">
        <v>1514.58</v>
      </c>
      <c r="G26" s="14">
        <v>1506.58</v>
      </c>
      <c r="H26" s="14">
        <v>8</v>
      </c>
      <c r="I26" s="6"/>
    </row>
    <row r="27" spans="1:9" ht="22.9" customHeight="1">
      <c r="A27" s="65"/>
      <c r="B27" s="54" t="s">
        <v>60</v>
      </c>
      <c r="C27" s="54" t="s">
        <v>91</v>
      </c>
      <c r="D27" s="13" t="s">
        <v>416</v>
      </c>
      <c r="E27" s="13" t="s">
        <v>92</v>
      </c>
      <c r="F27" s="14">
        <v>8</v>
      </c>
      <c r="G27" s="14"/>
      <c r="H27" s="14">
        <v>8</v>
      </c>
      <c r="I27" s="6"/>
    </row>
    <row r="28" spans="1:9" ht="22.9" customHeight="1">
      <c r="A28" s="65"/>
      <c r="B28" s="54" t="s">
        <v>63</v>
      </c>
      <c r="C28" s="54" t="s">
        <v>89</v>
      </c>
      <c r="D28" s="13" t="s">
        <v>417</v>
      </c>
      <c r="E28" s="13" t="s">
        <v>93</v>
      </c>
      <c r="F28" s="14">
        <v>1506.58</v>
      </c>
      <c r="G28" s="14">
        <v>1506.58</v>
      </c>
      <c r="H28" s="14"/>
      <c r="I28" s="6"/>
    </row>
    <row r="29" spans="1:9" ht="22.9" customHeight="1">
      <c r="B29" s="54" t="s">
        <v>12</v>
      </c>
      <c r="C29" s="54" t="s">
        <v>12</v>
      </c>
      <c r="D29" s="13" t="s">
        <v>418</v>
      </c>
      <c r="E29" s="13" t="s">
        <v>94</v>
      </c>
      <c r="F29" s="14">
        <v>51.72</v>
      </c>
      <c r="G29" s="14"/>
      <c r="H29" s="14">
        <v>51.72</v>
      </c>
      <c r="I29" s="6"/>
    </row>
    <row r="30" spans="1:9" ht="22.9" customHeight="1">
      <c r="A30" s="12"/>
      <c r="B30" s="54" t="s">
        <v>95</v>
      </c>
      <c r="C30" s="54" t="s">
        <v>96</v>
      </c>
      <c r="D30" s="13" t="s">
        <v>419</v>
      </c>
      <c r="E30" s="13" t="s">
        <v>97</v>
      </c>
      <c r="F30" s="14">
        <v>2</v>
      </c>
      <c r="G30" s="14"/>
      <c r="H30" s="14">
        <v>2</v>
      </c>
      <c r="I30" s="6"/>
    </row>
    <row r="31" spans="1:9" ht="22.9" customHeight="1">
      <c r="B31" s="54" t="s">
        <v>98</v>
      </c>
      <c r="C31" s="54" t="s">
        <v>99</v>
      </c>
      <c r="D31" s="13" t="s">
        <v>420</v>
      </c>
      <c r="E31" s="13" t="s">
        <v>100</v>
      </c>
      <c r="F31" s="14">
        <v>0.5</v>
      </c>
      <c r="G31" s="14"/>
      <c r="H31" s="14">
        <v>0.5</v>
      </c>
      <c r="I31" s="6"/>
    </row>
    <row r="32" spans="1:9" ht="22.9" customHeight="1">
      <c r="B32" s="54" t="s">
        <v>95</v>
      </c>
      <c r="C32" s="54" t="s">
        <v>101</v>
      </c>
      <c r="D32" s="13" t="s">
        <v>421</v>
      </c>
      <c r="E32" s="13" t="s">
        <v>102</v>
      </c>
      <c r="F32" s="14">
        <v>4</v>
      </c>
      <c r="G32" s="14"/>
      <c r="H32" s="14">
        <v>4</v>
      </c>
      <c r="I32" s="6"/>
    </row>
    <row r="33" spans="1:9" ht="22.9" customHeight="1">
      <c r="B33" s="54" t="s">
        <v>98</v>
      </c>
      <c r="C33" s="54" t="s">
        <v>74</v>
      </c>
      <c r="D33" s="13" t="s">
        <v>422</v>
      </c>
      <c r="E33" s="13" t="s">
        <v>103</v>
      </c>
      <c r="F33" s="14">
        <v>3</v>
      </c>
      <c r="G33" s="14"/>
      <c r="H33" s="14">
        <v>3</v>
      </c>
      <c r="I33" s="6"/>
    </row>
    <row r="34" spans="1:9" ht="22.9" customHeight="1">
      <c r="B34" s="54" t="s">
        <v>95</v>
      </c>
      <c r="C34" s="54" t="s">
        <v>104</v>
      </c>
      <c r="D34" s="13" t="s">
        <v>423</v>
      </c>
      <c r="E34" s="13" t="s">
        <v>105</v>
      </c>
      <c r="F34" s="14">
        <v>6</v>
      </c>
      <c r="G34" s="14"/>
      <c r="H34" s="14">
        <v>6</v>
      </c>
      <c r="I34" s="6"/>
    </row>
    <row r="35" spans="1:9" ht="22.9" customHeight="1">
      <c r="B35" s="54" t="s">
        <v>98</v>
      </c>
      <c r="C35" s="54" t="s">
        <v>106</v>
      </c>
      <c r="D35" s="13" t="s">
        <v>424</v>
      </c>
      <c r="E35" s="13" t="s">
        <v>107</v>
      </c>
      <c r="F35" s="14">
        <v>2</v>
      </c>
      <c r="G35" s="14"/>
      <c r="H35" s="14">
        <v>2</v>
      </c>
      <c r="I35" s="6"/>
    </row>
    <row r="36" spans="1:9" ht="22.9" customHeight="1">
      <c r="B36" s="54" t="s">
        <v>95</v>
      </c>
      <c r="C36" s="54" t="s">
        <v>108</v>
      </c>
      <c r="D36" s="13" t="s">
        <v>425</v>
      </c>
      <c r="E36" s="13" t="s">
        <v>109</v>
      </c>
      <c r="F36" s="14">
        <v>3</v>
      </c>
      <c r="G36" s="14"/>
      <c r="H36" s="14">
        <v>3</v>
      </c>
      <c r="I36" s="6"/>
    </row>
    <row r="37" spans="1:9" ht="22.9" customHeight="1">
      <c r="B37" s="54" t="s">
        <v>98</v>
      </c>
      <c r="C37" s="54" t="s">
        <v>110</v>
      </c>
      <c r="D37" s="13" t="s">
        <v>426</v>
      </c>
      <c r="E37" s="13" t="s">
        <v>111</v>
      </c>
      <c r="F37" s="14">
        <v>2.04</v>
      </c>
      <c r="G37" s="14"/>
      <c r="H37" s="14">
        <v>2.04</v>
      </c>
      <c r="I37" s="6"/>
    </row>
    <row r="38" spans="1:9" ht="22.9" customHeight="1">
      <c r="B38" s="54" t="s">
        <v>95</v>
      </c>
      <c r="C38" s="54" t="s">
        <v>112</v>
      </c>
      <c r="D38" s="13" t="s">
        <v>427</v>
      </c>
      <c r="E38" s="13" t="s">
        <v>113</v>
      </c>
      <c r="F38" s="14">
        <v>7.33</v>
      </c>
      <c r="G38" s="14"/>
      <c r="H38" s="14">
        <v>7.33</v>
      </c>
      <c r="I38" s="6"/>
    </row>
    <row r="39" spans="1:9" ht="22.9" customHeight="1">
      <c r="B39" s="54" t="s">
        <v>98</v>
      </c>
      <c r="C39" s="54" t="s">
        <v>114</v>
      </c>
      <c r="D39" s="13" t="s">
        <v>428</v>
      </c>
      <c r="E39" s="13" t="s">
        <v>115</v>
      </c>
      <c r="F39" s="14">
        <v>15.95</v>
      </c>
      <c r="G39" s="14"/>
      <c r="H39" s="14">
        <v>15.95</v>
      </c>
      <c r="I39" s="6"/>
    </row>
    <row r="40" spans="1:9" ht="22.9" customHeight="1">
      <c r="B40" s="54" t="s">
        <v>95</v>
      </c>
      <c r="C40" s="54" t="s">
        <v>89</v>
      </c>
      <c r="D40" s="13" t="s">
        <v>429</v>
      </c>
      <c r="E40" s="13" t="s">
        <v>116</v>
      </c>
      <c r="F40" s="14">
        <v>5.9</v>
      </c>
      <c r="G40" s="14"/>
      <c r="H40" s="14">
        <v>5.9</v>
      </c>
      <c r="I40" s="6"/>
    </row>
    <row r="41" spans="1:9" ht="22.9" customHeight="1">
      <c r="B41" s="54" t="s">
        <v>12</v>
      </c>
      <c r="C41" s="54" t="s">
        <v>12</v>
      </c>
      <c r="D41" s="13" t="s">
        <v>430</v>
      </c>
      <c r="E41" s="13" t="s">
        <v>117</v>
      </c>
      <c r="F41" s="14">
        <v>1.81</v>
      </c>
      <c r="G41" s="14">
        <v>1.81</v>
      </c>
      <c r="H41" s="14"/>
      <c r="I41" s="6"/>
    </row>
    <row r="42" spans="1:9" ht="22.9" customHeight="1">
      <c r="A42" s="12"/>
      <c r="B42" s="54" t="s">
        <v>118</v>
      </c>
      <c r="C42" s="54" t="s">
        <v>119</v>
      </c>
      <c r="D42" s="13" t="s">
        <v>431</v>
      </c>
      <c r="E42" s="13" t="s">
        <v>120</v>
      </c>
      <c r="F42" s="14">
        <v>1.79</v>
      </c>
      <c r="G42" s="14">
        <v>1.79</v>
      </c>
      <c r="H42" s="14"/>
      <c r="I42" s="6"/>
    </row>
    <row r="43" spans="1:9" ht="22.9" customHeight="1">
      <c r="A43" s="12"/>
      <c r="B43" s="54" t="s">
        <v>121</v>
      </c>
      <c r="C43" s="54" t="s">
        <v>99</v>
      </c>
      <c r="D43" s="13" t="s">
        <v>432</v>
      </c>
      <c r="E43" s="13" t="s">
        <v>122</v>
      </c>
      <c r="F43" s="14">
        <v>1.79</v>
      </c>
      <c r="G43" s="14">
        <v>1.79</v>
      </c>
      <c r="H43" s="14"/>
      <c r="I43" s="6"/>
    </row>
    <row r="44" spans="1:9" ht="22.9" customHeight="1">
      <c r="B44" s="54" t="s">
        <v>118</v>
      </c>
      <c r="C44" s="54" t="s">
        <v>123</v>
      </c>
      <c r="D44" s="13" t="s">
        <v>433</v>
      </c>
      <c r="E44" s="13" t="s">
        <v>124</v>
      </c>
      <c r="F44" s="14">
        <v>0.02</v>
      </c>
      <c r="G44" s="14">
        <v>0.02</v>
      </c>
      <c r="H44" s="14"/>
      <c r="I44" s="6"/>
    </row>
    <row r="45" spans="1:9" ht="22.9" customHeight="1">
      <c r="B45" s="54" t="s">
        <v>12</v>
      </c>
      <c r="C45" s="54" t="s">
        <v>12</v>
      </c>
      <c r="D45" s="13" t="s">
        <v>344</v>
      </c>
      <c r="E45" s="13" t="s">
        <v>125</v>
      </c>
      <c r="F45" s="14">
        <v>300.11</v>
      </c>
      <c r="G45" s="14">
        <v>253.56</v>
      </c>
      <c r="H45" s="14">
        <v>46.55</v>
      </c>
      <c r="I45" s="6"/>
    </row>
    <row r="46" spans="1:9" ht="22.9" customHeight="1">
      <c r="A46" s="12"/>
      <c r="B46" s="54" t="s">
        <v>12</v>
      </c>
      <c r="C46" s="54" t="s">
        <v>12</v>
      </c>
      <c r="D46" s="13" t="s">
        <v>399</v>
      </c>
      <c r="E46" s="13" t="s">
        <v>59</v>
      </c>
      <c r="F46" s="14">
        <v>265.52</v>
      </c>
      <c r="G46" s="14">
        <v>253.52</v>
      </c>
      <c r="H46" s="14">
        <v>12</v>
      </c>
      <c r="I46" s="6"/>
    </row>
    <row r="47" spans="1:9" ht="22.9" customHeight="1">
      <c r="A47" s="12"/>
      <c r="B47" s="54" t="s">
        <v>60</v>
      </c>
      <c r="C47" s="54" t="s">
        <v>61</v>
      </c>
      <c r="D47" s="13" t="s">
        <v>400</v>
      </c>
      <c r="E47" s="13" t="s">
        <v>62</v>
      </c>
      <c r="F47" s="14">
        <v>98.31</v>
      </c>
      <c r="G47" s="14">
        <v>98.31</v>
      </c>
      <c r="H47" s="14"/>
      <c r="I47" s="6"/>
    </row>
    <row r="48" spans="1:9" ht="22.9" customHeight="1">
      <c r="B48" s="54" t="s">
        <v>63</v>
      </c>
      <c r="C48" s="54" t="s">
        <v>64</v>
      </c>
      <c r="D48" s="13" t="s">
        <v>401</v>
      </c>
      <c r="E48" s="13" t="s">
        <v>65</v>
      </c>
      <c r="F48" s="14">
        <v>6.93</v>
      </c>
      <c r="G48" s="14">
        <v>6.93</v>
      </c>
      <c r="H48" s="14"/>
      <c r="I48" s="6"/>
    </row>
    <row r="49" spans="1:9" ht="22.9" customHeight="1">
      <c r="A49" s="12"/>
      <c r="B49" s="54" t="s">
        <v>60</v>
      </c>
      <c r="C49" s="54" t="s">
        <v>66</v>
      </c>
      <c r="D49" s="13" t="s">
        <v>402</v>
      </c>
      <c r="E49" s="13" t="s">
        <v>67</v>
      </c>
      <c r="F49" s="14">
        <v>6.93</v>
      </c>
      <c r="G49" s="14">
        <v>6.93</v>
      </c>
      <c r="H49" s="14"/>
      <c r="I49" s="6"/>
    </row>
    <row r="50" spans="1:9" ht="22.9" customHeight="1">
      <c r="B50" s="54" t="s">
        <v>63</v>
      </c>
      <c r="C50" s="54" t="s">
        <v>72</v>
      </c>
      <c r="D50" s="13" t="s">
        <v>405</v>
      </c>
      <c r="E50" s="13" t="s">
        <v>73</v>
      </c>
      <c r="F50" s="14">
        <v>70.680000000000007</v>
      </c>
      <c r="G50" s="14">
        <v>70.680000000000007</v>
      </c>
      <c r="H50" s="14"/>
      <c r="I50" s="6"/>
    </row>
    <row r="51" spans="1:9" ht="22.9" customHeight="1">
      <c r="A51" s="65"/>
      <c r="B51" s="54" t="s">
        <v>60</v>
      </c>
      <c r="C51" s="54" t="s">
        <v>74</v>
      </c>
      <c r="D51" s="13" t="s">
        <v>406</v>
      </c>
      <c r="E51" s="13" t="s">
        <v>75</v>
      </c>
      <c r="F51" s="14">
        <v>46.19</v>
      </c>
      <c r="G51" s="14">
        <v>46.19</v>
      </c>
      <c r="H51" s="14"/>
      <c r="I51" s="6"/>
    </row>
    <row r="52" spans="1:9" ht="22.9" customHeight="1">
      <c r="A52" s="65"/>
      <c r="B52" s="54" t="s">
        <v>63</v>
      </c>
      <c r="C52" s="54" t="s">
        <v>72</v>
      </c>
      <c r="D52" s="13" t="s">
        <v>407</v>
      </c>
      <c r="E52" s="13" t="s">
        <v>76</v>
      </c>
      <c r="F52" s="14">
        <v>16.3</v>
      </c>
      <c r="G52" s="14">
        <v>16.3</v>
      </c>
      <c r="H52" s="14"/>
      <c r="I52" s="6"/>
    </row>
    <row r="53" spans="1:9" ht="22.9" customHeight="1">
      <c r="A53" s="65"/>
      <c r="B53" s="54" t="s">
        <v>60</v>
      </c>
      <c r="C53" s="54" t="s">
        <v>74</v>
      </c>
      <c r="D53" s="13" t="s">
        <v>408</v>
      </c>
      <c r="E53" s="13" t="s">
        <v>77</v>
      </c>
      <c r="F53" s="14">
        <v>8.19</v>
      </c>
      <c r="G53" s="14">
        <v>8.19</v>
      </c>
      <c r="H53" s="14"/>
      <c r="I53" s="6"/>
    </row>
    <row r="54" spans="1:9" ht="22.9" customHeight="1">
      <c r="B54" s="54" t="s">
        <v>63</v>
      </c>
      <c r="C54" s="54" t="s">
        <v>78</v>
      </c>
      <c r="D54" s="13" t="s">
        <v>409</v>
      </c>
      <c r="E54" s="13" t="s">
        <v>79</v>
      </c>
      <c r="F54" s="14">
        <v>28.15</v>
      </c>
      <c r="G54" s="14">
        <v>28.15</v>
      </c>
      <c r="H54" s="14"/>
      <c r="I54" s="6"/>
    </row>
    <row r="55" spans="1:9" ht="22.9" customHeight="1">
      <c r="B55" s="54" t="s">
        <v>60</v>
      </c>
      <c r="C55" s="54" t="s">
        <v>80</v>
      </c>
      <c r="D55" s="13" t="s">
        <v>410</v>
      </c>
      <c r="E55" s="13" t="s">
        <v>81</v>
      </c>
      <c r="F55" s="14">
        <v>11.43</v>
      </c>
      <c r="G55" s="14">
        <v>11.43</v>
      </c>
      <c r="H55" s="14"/>
      <c r="I55" s="6"/>
    </row>
    <row r="56" spans="1:9" ht="22.9" customHeight="1">
      <c r="B56" s="54" t="s">
        <v>63</v>
      </c>
      <c r="C56" s="54" t="s">
        <v>82</v>
      </c>
      <c r="D56" s="13" t="s">
        <v>411</v>
      </c>
      <c r="E56" s="13" t="s">
        <v>83</v>
      </c>
      <c r="F56" s="14">
        <v>3.83</v>
      </c>
      <c r="G56" s="14">
        <v>3.83</v>
      </c>
      <c r="H56" s="14"/>
      <c r="I56" s="6"/>
    </row>
    <row r="57" spans="1:9" ht="22.9" customHeight="1">
      <c r="A57" s="65"/>
      <c r="B57" s="54" t="s">
        <v>60</v>
      </c>
      <c r="C57" s="54" t="s">
        <v>84</v>
      </c>
      <c r="D57" s="13" t="s">
        <v>412</v>
      </c>
      <c r="E57" s="13" t="s">
        <v>85</v>
      </c>
      <c r="F57" s="14">
        <v>2.42</v>
      </c>
      <c r="G57" s="14">
        <v>2.42</v>
      </c>
      <c r="H57" s="14"/>
      <c r="I57" s="6"/>
    </row>
    <row r="58" spans="1:9" ht="22.9" customHeight="1">
      <c r="A58" s="65"/>
      <c r="B58" s="54" t="s">
        <v>63</v>
      </c>
      <c r="C58" s="54" t="s">
        <v>82</v>
      </c>
      <c r="D58" s="13" t="s">
        <v>413</v>
      </c>
      <c r="E58" s="13" t="s">
        <v>86</v>
      </c>
      <c r="F58" s="14">
        <v>1.41</v>
      </c>
      <c r="G58" s="14">
        <v>1.41</v>
      </c>
      <c r="H58" s="14"/>
      <c r="I58" s="6"/>
    </row>
    <row r="59" spans="1:9" ht="22.9" customHeight="1">
      <c r="B59" s="54" t="s">
        <v>60</v>
      </c>
      <c r="C59" s="54" t="s">
        <v>87</v>
      </c>
      <c r="D59" s="13" t="s">
        <v>414</v>
      </c>
      <c r="E59" s="13" t="s">
        <v>88</v>
      </c>
      <c r="F59" s="14">
        <v>31.07</v>
      </c>
      <c r="G59" s="14">
        <v>31.07</v>
      </c>
      <c r="H59" s="14"/>
      <c r="I59" s="6"/>
    </row>
    <row r="60" spans="1:9" ht="22.9" customHeight="1">
      <c r="B60" s="54" t="s">
        <v>63</v>
      </c>
      <c r="C60" s="54" t="s">
        <v>89</v>
      </c>
      <c r="D60" s="13" t="s">
        <v>415</v>
      </c>
      <c r="E60" s="13" t="s">
        <v>90</v>
      </c>
      <c r="F60" s="14">
        <v>15.12</v>
      </c>
      <c r="G60" s="14">
        <v>3.12</v>
      </c>
      <c r="H60" s="14">
        <v>12</v>
      </c>
      <c r="I60" s="6"/>
    </row>
    <row r="61" spans="1:9" ht="22.9" customHeight="1">
      <c r="A61" s="12"/>
      <c r="B61" s="54" t="s">
        <v>60</v>
      </c>
      <c r="C61" s="54" t="s">
        <v>91</v>
      </c>
      <c r="D61" s="13" t="s">
        <v>416</v>
      </c>
      <c r="E61" s="13" t="s">
        <v>92</v>
      </c>
      <c r="F61" s="14">
        <v>15.12</v>
      </c>
      <c r="G61" s="14">
        <v>3.12</v>
      </c>
      <c r="H61" s="14">
        <v>12</v>
      </c>
      <c r="I61" s="6"/>
    </row>
    <row r="62" spans="1:9" ht="22.9" customHeight="1">
      <c r="B62" s="54" t="s">
        <v>12</v>
      </c>
      <c r="C62" s="54" t="s">
        <v>12</v>
      </c>
      <c r="D62" s="13" t="s">
        <v>418</v>
      </c>
      <c r="E62" s="13" t="s">
        <v>126</v>
      </c>
      <c r="F62" s="14">
        <v>34.549999999999997</v>
      </c>
      <c r="G62" s="14"/>
      <c r="H62" s="14">
        <v>34.549999999999997</v>
      </c>
      <c r="I62" s="6"/>
    </row>
    <row r="63" spans="1:9" ht="22.9" customHeight="1">
      <c r="A63" s="12"/>
      <c r="B63" s="54" t="s">
        <v>98</v>
      </c>
      <c r="C63" s="54" t="s">
        <v>61</v>
      </c>
      <c r="D63" s="13" t="s">
        <v>419</v>
      </c>
      <c r="E63" s="13" t="s">
        <v>127</v>
      </c>
      <c r="F63" s="14">
        <v>8</v>
      </c>
      <c r="G63" s="14"/>
      <c r="H63" s="14">
        <v>8</v>
      </c>
      <c r="I63" s="6"/>
    </row>
    <row r="64" spans="1:9" ht="22.9" customHeight="1">
      <c r="B64" s="54" t="s">
        <v>95</v>
      </c>
      <c r="C64" s="54" t="s">
        <v>119</v>
      </c>
      <c r="D64" s="13" t="s">
        <v>420</v>
      </c>
      <c r="E64" s="13" t="s">
        <v>128</v>
      </c>
      <c r="F64" s="14">
        <v>0.2</v>
      </c>
      <c r="G64" s="14"/>
      <c r="H64" s="14">
        <v>0.2</v>
      </c>
      <c r="I64" s="6"/>
    </row>
    <row r="65" spans="1:9" ht="22.9" customHeight="1">
      <c r="B65" s="54" t="s">
        <v>98</v>
      </c>
      <c r="C65" s="54" t="s">
        <v>129</v>
      </c>
      <c r="D65" s="13" t="s">
        <v>421</v>
      </c>
      <c r="E65" s="13" t="s">
        <v>130</v>
      </c>
      <c r="F65" s="14">
        <v>3</v>
      </c>
      <c r="G65" s="14"/>
      <c r="H65" s="14">
        <v>3</v>
      </c>
      <c r="I65" s="6"/>
    </row>
    <row r="66" spans="1:9" ht="22.9" customHeight="1">
      <c r="B66" s="54" t="s">
        <v>95</v>
      </c>
      <c r="C66" s="54" t="s">
        <v>72</v>
      </c>
      <c r="D66" s="13" t="s">
        <v>422</v>
      </c>
      <c r="E66" s="13" t="s">
        <v>131</v>
      </c>
      <c r="F66" s="14">
        <v>2.5</v>
      </c>
      <c r="G66" s="14"/>
      <c r="H66" s="14">
        <v>2.5</v>
      </c>
      <c r="I66" s="6"/>
    </row>
    <row r="67" spans="1:9" ht="22.9" customHeight="1">
      <c r="B67" s="54" t="s">
        <v>98</v>
      </c>
      <c r="C67" s="54" t="s">
        <v>132</v>
      </c>
      <c r="D67" s="13" t="s">
        <v>423</v>
      </c>
      <c r="E67" s="13" t="s">
        <v>133</v>
      </c>
      <c r="F67" s="14">
        <v>5</v>
      </c>
      <c r="G67" s="14"/>
      <c r="H67" s="14">
        <v>5</v>
      </c>
      <c r="I67" s="6"/>
    </row>
    <row r="68" spans="1:9" ht="22.9" customHeight="1">
      <c r="B68" s="54" t="s">
        <v>95</v>
      </c>
      <c r="C68" s="54" t="s">
        <v>134</v>
      </c>
      <c r="D68" s="13" t="s">
        <v>434</v>
      </c>
      <c r="E68" s="13" t="s">
        <v>135</v>
      </c>
      <c r="F68" s="14">
        <v>2</v>
      </c>
      <c r="G68" s="14"/>
      <c r="H68" s="14">
        <v>2</v>
      </c>
      <c r="I68" s="6"/>
    </row>
    <row r="69" spans="1:9" ht="22.9" customHeight="1">
      <c r="B69" s="54" t="s">
        <v>98</v>
      </c>
      <c r="C69" s="54" t="s">
        <v>106</v>
      </c>
      <c r="D69" s="13" t="s">
        <v>424</v>
      </c>
      <c r="E69" s="13" t="s">
        <v>107</v>
      </c>
      <c r="F69" s="14">
        <v>1.5</v>
      </c>
      <c r="G69" s="14"/>
      <c r="H69" s="14">
        <v>1.5</v>
      </c>
      <c r="I69" s="6"/>
    </row>
    <row r="70" spans="1:9" ht="22.9" customHeight="1">
      <c r="B70" s="54" t="s">
        <v>95</v>
      </c>
      <c r="C70" s="54" t="s">
        <v>108</v>
      </c>
      <c r="D70" s="13" t="s">
        <v>425</v>
      </c>
      <c r="E70" s="13" t="s">
        <v>109</v>
      </c>
      <c r="F70" s="14">
        <v>1.8</v>
      </c>
      <c r="G70" s="14"/>
      <c r="H70" s="14">
        <v>1.8</v>
      </c>
      <c r="I70" s="6"/>
    </row>
    <row r="71" spans="1:9" ht="22.9" customHeight="1">
      <c r="B71" s="54" t="s">
        <v>98</v>
      </c>
      <c r="C71" s="54" t="s">
        <v>110</v>
      </c>
      <c r="D71" s="13" t="s">
        <v>426</v>
      </c>
      <c r="E71" s="13" t="s">
        <v>111</v>
      </c>
      <c r="F71" s="14">
        <v>2.11</v>
      </c>
      <c r="G71" s="14"/>
      <c r="H71" s="14">
        <v>2.11</v>
      </c>
      <c r="I71" s="6"/>
    </row>
    <row r="72" spans="1:9" ht="22.9" customHeight="1">
      <c r="B72" s="54" t="s">
        <v>95</v>
      </c>
      <c r="C72" s="54" t="s">
        <v>112</v>
      </c>
      <c r="D72" s="13" t="s">
        <v>427</v>
      </c>
      <c r="E72" s="13" t="s">
        <v>113</v>
      </c>
      <c r="F72" s="14">
        <v>3.44</v>
      </c>
      <c r="G72" s="14"/>
      <c r="H72" s="14">
        <v>3.44</v>
      </c>
      <c r="I72" s="6"/>
    </row>
    <row r="73" spans="1:9" ht="22.9" customHeight="1">
      <c r="B73" s="54" t="s">
        <v>98</v>
      </c>
      <c r="C73" s="54" t="s">
        <v>136</v>
      </c>
      <c r="D73" s="13" t="s">
        <v>435</v>
      </c>
      <c r="E73" s="13" t="s">
        <v>137</v>
      </c>
      <c r="F73" s="14">
        <v>5</v>
      </c>
      <c r="G73" s="14"/>
      <c r="H73" s="14">
        <v>5</v>
      </c>
      <c r="I73" s="6"/>
    </row>
    <row r="74" spans="1:9" ht="22.9" customHeight="1">
      <c r="B74" s="54" t="s">
        <v>12</v>
      </c>
      <c r="C74" s="54" t="s">
        <v>12</v>
      </c>
      <c r="D74" s="13" t="s">
        <v>430</v>
      </c>
      <c r="E74" s="13" t="s">
        <v>138</v>
      </c>
      <c r="F74" s="14">
        <v>0.04</v>
      </c>
      <c r="G74" s="14">
        <v>0.04</v>
      </c>
      <c r="H74" s="14"/>
      <c r="I74" s="6"/>
    </row>
    <row r="75" spans="1:9" ht="22.9" customHeight="1">
      <c r="A75" s="12"/>
      <c r="B75" s="54" t="s">
        <v>121</v>
      </c>
      <c r="C75" s="54" t="s">
        <v>139</v>
      </c>
      <c r="D75" s="13" t="s">
        <v>433</v>
      </c>
      <c r="E75" s="13" t="s">
        <v>140</v>
      </c>
      <c r="F75" s="14">
        <v>0.04</v>
      </c>
      <c r="G75" s="14">
        <v>0.04</v>
      </c>
      <c r="H75" s="14"/>
      <c r="I75" s="6"/>
    </row>
    <row r="76" spans="1:9" ht="22.9" customHeight="1">
      <c r="B76" s="54" t="s">
        <v>12</v>
      </c>
      <c r="C76" s="54" t="s">
        <v>12</v>
      </c>
      <c r="D76" s="13" t="s">
        <v>345</v>
      </c>
      <c r="E76" s="13" t="s">
        <v>141</v>
      </c>
      <c r="F76" s="14">
        <v>42.46</v>
      </c>
      <c r="G76" s="14">
        <v>36.85</v>
      </c>
      <c r="H76" s="14">
        <v>5.61</v>
      </c>
      <c r="I76" s="6"/>
    </row>
    <row r="77" spans="1:9" ht="22.9" customHeight="1">
      <c r="A77" s="12"/>
      <c r="B77" s="54" t="s">
        <v>12</v>
      </c>
      <c r="C77" s="54" t="s">
        <v>12</v>
      </c>
      <c r="D77" s="13" t="s">
        <v>399</v>
      </c>
      <c r="E77" s="13" t="s">
        <v>142</v>
      </c>
      <c r="F77" s="14">
        <v>41.64</v>
      </c>
      <c r="G77" s="14">
        <v>36.840000000000003</v>
      </c>
      <c r="H77" s="14">
        <v>4.8</v>
      </c>
      <c r="I77" s="6"/>
    </row>
    <row r="78" spans="1:9" ht="22.9" customHeight="1">
      <c r="A78" s="12"/>
      <c r="B78" s="54" t="s">
        <v>63</v>
      </c>
      <c r="C78" s="54" t="s">
        <v>96</v>
      </c>
      <c r="D78" s="13" t="s">
        <v>400</v>
      </c>
      <c r="E78" s="13" t="s">
        <v>143</v>
      </c>
      <c r="F78" s="14">
        <v>14.56</v>
      </c>
      <c r="G78" s="14">
        <v>14.56</v>
      </c>
      <c r="H78" s="14"/>
      <c r="I78" s="6"/>
    </row>
    <row r="79" spans="1:9" ht="22.9" customHeight="1">
      <c r="B79" s="54" t="s">
        <v>60</v>
      </c>
      <c r="C79" s="54" t="s">
        <v>66</v>
      </c>
      <c r="D79" s="13" t="s">
        <v>401</v>
      </c>
      <c r="E79" s="13" t="s">
        <v>144</v>
      </c>
      <c r="F79" s="14">
        <v>0.56000000000000005</v>
      </c>
      <c r="G79" s="14">
        <v>0.56000000000000005</v>
      </c>
      <c r="H79" s="14"/>
      <c r="I79" s="6"/>
    </row>
    <row r="80" spans="1:9" ht="22.9" customHeight="1">
      <c r="A80" s="12"/>
      <c r="B80" s="54" t="s">
        <v>63</v>
      </c>
      <c r="C80" s="54" t="s">
        <v>64</v>
      </c>
      <c r="D80" s="13" t="s">
        <v>402</v>
      </c>
      <c r="E80" s="13" t="s">
        <v>145</v>
      </c>
      <c r="F80" s="14">
        <v>0.56000000000000005</v>
      </c>
      <c r="G80" s="14">
        <v>0.56000000000000005</v>
      </c>
      <c r="H80" s="14"/>
      <c r="I80" s="6"/>
    </row>
    <row r="81" spans="1:9" ht="22.9" customHeight="1">
      <c r="B81" s="54" t="s">
        <v>60</v>
      </c>
      <c r="C81" s="54" t="s">
        <v>74</v>
      </c>
      <c r="D81" s="13" t="s">
        <v>405</v>
      </c>
      <c r="E81" s="13" t="s">
        <v>146</v>
      </c>
      <c r="F81" s="14">
        <v>10.26</v>
      </c>
      <c r="G81" s="14">
        <v>10.26</v>
      </c>
      <c r="H81" s="14"/>
      <c r="I81" s="6"/>
    </row>
    <row r="82" spans="1:9" ht="22.9" customHeight="1">
      <c r="A82" s="65"/>
      <c r="B82" s="54" t="s">
        <v>63</v>
      </c>
      <c r="C82" s="54" t="s">
        <v>72</v>
      </c>
      <c r="D82" s="13" t="s">
        <v>406</v>
      </c>
      <c r="E82" s="13" t="s">
        <v>147</v>
      </c>
      <c r="F82" s="14">
        <v>6.67</v>
      </c>
      <c r="G82" s="14">
        <v>6.67</v>
      </c>
      <c r="H82" s="14"/>
      <c r="I82" s="6"/>
    </row>
    <row r="83" spans="1:9" ht="22.9" customHeight="1">
      <c r="A83" s="65"/>
      <c r="B83" s="54" t="s">
        <v>60</v>
      </c>
      <c r="C83" s="54" t="s">
        <v>74</v>
      </c>
      <c r="D83" s="13" t="s">
        <v>407</v>
      </c>
      <c r="E83" s="13" t="s">
        <v>148</v>
      </c>
      <c r="F83" s="14">
        <v>2.38</v>
      </c>
      <c r="G83" s="14">
        <v>2.38</v>
      </c>
      <c r="H83" s="14"/>
      <c r="I83" s="6"/>
    </row>
    <row r="84" spans="1:9" ht="22.9" customHeight="1">
      <c r="A84" s="65"/>
      <c r="B84" s="54" t="s">
        <v>63</v>
      </c>
      <c r="C84" s="54" t="s">
        <v>72</v>
      </c>
      <c r="D84" s="13" t="s">
        <v>408</v>
      </c>
      <c r="E84" s="13" t="s">
        <v>149</v>
      </c>
      <c r="F84" s="14">
        <v>1.21</v>
      </c>
      <c r="G84" s="14">
        <v>1.21</v>
      </c>
      <c r="H84" s="14"/>
      <c r="I84" s="6"/>
    </row>
    <row r="85" spans="1:9" ht="22.9" customHeight="1">
      <c r="B85" s="54" t="s">
        <v>60</v>
      </c>
      <c r="C85" s="54" t="s">
        <v>150</v>
      </c>
      <c r="D85" s="13" t="s">
        <v>409</v>
      </c>
      <c r="E85" s="13" t="s">
        <v>151</v>
      </c>
      <c r="F85" s="14">
        <v>4.0599999999999996</v>
      </c>
      <c r="G85" s="14">
        <v>4.0599999999999996</v>
      </c>
      <c r="H85" s="14"/>
      <c r="I85" s="6"/>
    </row>
    <row r="86" spans="1:9" ht="22.9" customHeight="1">
      <c r="B86" s="54" t="s">
        <v>63</v>
      </c>
      <c r="C86" s="54" t="s">
        <v>152</v>
      </c>
      <c r="D86" s="13" t="s">
        <v>410</v>
      </c>
      <c r="E86" s="13" t="s">
        <v>153</v>
      </c>
      <c r="F86" s="14">
        <v>1.64</v>
      </c>
      <c r="G86" s="14">
        <v>1.64</v>
      </c>
      <c r="H86" s="14"/>
      <c r="I86" s="6"/>
    </row>
    <row r="87" spans="1:9" ht="22.9" customHeight="1">
      <c r="B87" s="54" t="s">
        <v>60</v>
      </c>
      <c r="C87" s="54" t="s">
        <v>84</v>
      </c>
      <c r="D87" s="13" t="s">
        <v>411</v>
      </c>
      <c r="E87" s="13" t="s">
        <v>154</v>
      </c>
      <c r="F87" s="14">
        <v>0.83</v>
      </c>
      <c r="G87" s="14">
        <v>0.83</v>
      </c>
      <c r="H87" s="14"/>
      <c r="I87" s="6"/>
    </row>
    <row r="88" spans="1:9" ht="22.9" customHeight="1">
      <c r="A88" s="65"/>
      <c r="B88" s="54" t="s">
        <v>63</v>
      </c>
      <c r="C88" s="54" t="s">
        <v>82</v>
      </c>
      <c r="D88" s="13" t="s">
        <v>412</v>
      </c>
      <c r="E88" s="13" t="s">
        <v>155</v>
      </c>
      <c r="F88" s="14">
        <v>0.63</v>
      </c>
      <c r="G88" s="14">
        <v>0.63</v>
      </c>
      <c r="H88" s="14"/>
      <c r="I88" s="6"/>
    </row>
    <row r="89" spans="1:9" ht="22.9" customHeight="1">
      <c r="A89" s="65"/>
      <c r="B89" s="54" t="s">
        <v>60</v>
      </c>
      <c r="C89" s="54" t="s">
        <v>84</v>
      </c>
      <c r="D89" s="13" t="s">
        <v>413</v>
      </c>
      <c r="E89" s="13" t="s">
        <v>156</v>
      </c>
      <c r="F89" s="14">
        <v>0.2</v>
      </c>
      <c r="G89" s="14">
        <v>0.2</v>
      </c>
      <c r="H89" s="14"/>
      <c r="I89" s="6"/>
    </row>
    <row r="90" spans="1:9" ht="22.9" customHeight="1">
      <c r="B90" s="54" t="s">
        <v>63</v>
      </c>
      <c r="C90" s="54" t="s">
        <v>134</v>
      </c>
      <c r="D90" s="13" t="s">
        <v>414</v>
      </c>
      <c r="E90" s="13" t="s">
        <v>157</v>
      </c>
      <c r="F90" s="14">
        <v>4.93</v>
      </c>
      <c r="G90" s="14">
        <v>4.93</v>
      </c>
      <c r="H90" s="14"/>
      <c r="I90" s="6"/>
    </row>
    <row r="91" spans="1:9" ht="22.9" customHeight="1">
      <c r="B91" s="54" t="s">
        <v>60</v>
      </c>
      <c r="C91" s="54" t="s">
        <v>91</v>
      </c>
      <c r="D91" s="13" t="s">
        <v>415</v>
      </c>
      <c r="E91" s="13" t="s">
        <v>158</v>
      </c>
      <c r="F91" s="14">
        <v>4.8</v>
      </c>
      <c r="G91" s="14"/>
      <c r="H91" s="14">
        <v>4.8</v>
      </c>
      <c r="I91" s="6"/>
    </row>
    <row r="92" spans="1:9" ht="22.9" customHeight="1">
      <c r="A92" s="12"/>
      <c r="B92" s="54" t="s">
        <v>63</v>
      </c>
      <c r="C92" s="54" t="s">
        <v>89</v>
      </c>
      <c r="D92" s="13" t="s">
        <v>416</v>
      </c>
      <c r="E92" s="13" t="s">
        <v>159</v>
      </c>
      <c r="F92" s="14">
        <v>4.8</v>
      </c>
      <c r="G92" s="14"/>
      <c r="H92" s="14">
        <v>4.8</v>
      </c>
      <c r="I92" s="6"/>
    </row>
    <row r="93" spans="1:9" ht="22.9" customHeight="1">
      <c r="B93" s="54" t="s">
        <v>12</v>
      </c>
      <c r="C93" s="54" t="s">
        <v>12</v>
      </c>
      <c r="D93" s="13" t="s">
        <v>418</v>
      </c>
      <c r="E93" s="13" t="s">
        <v>94</v>
      </c>
      <c r="F93" s="14">
        <v>0.81</v>
      </c>
      <c r="G93" s="14"/>
      <c r="H93" s="14">
        <v>0.81</v>
      </c>
      <c r="I93" s="6"/>
    </row>
    <row r="94" spans="1:9" ht="22.9" customHeight="1">
      <c r="A94" s="12"/>
      <c r="B94" s="54" t="s">
        <v>95</v>
      </c>
      <c r="C94" s="54" t="s">
        <v>160</v>
      </c>
      <c r="D94" s="13" t="s">
        <v>426</v>
      </c>
      <c r="E94" s="13" t="s">
        <v>161</v>
      </c>
      <c r="F94" s="14">
        <v>0.3</v>
      </c>
      <c r="G94" s="14"/>
      <c r="H94" s="14">
        <v>0.3</v>
      </c>
      <c r="I94" s="6"/>
    </row>
    <row r="95" spans="1:9" ht="22.9" customHeight="1">
      <c r="B95" s="54" t="s">
        <v>98</v>
      </c>
      <c r="C95" s="54" t="s">
        <v>162</v>
      </c>
      <c r="D95" s="13" t="s">
        <v>427</v>
      </c>
      <c r="E95" s="13" t="s">
        <v>163</v>
      </c>
      <c r="F95" s="14">
        <v>0.51</v>
      </c>
      <c r="G95" s="14"/>
      <c r="H95" s="14">
        <v>0.51</v>
      </c>
      <c r="I95" s="6"/>
    </row>
    <row r="96" spans="1:9" ht="22.9" customHeight="1">
      <c r="B96" s="54" t="s">
        <v>12</v>
      </c>
      <c r="C96" s="54" t="s">
        <v>12</v>
      </c>
      <c r="D96" s="13" t="s">
        <v>430</v>
      </c>
      <c r="E96" s="13" t="s">
        <v>138</v>
      </c>
      <c r="F96" s="14">
        <v>0.01</v>
      </c>
      <c r="G96" s="14">
        <v>0.01</v>
      </c>
      <c r="H96" s="14"/>
      <c r="I96" s="6"/>
    </row>
    <row r="97" spans="1:9" ht="22.9" customHeight="1">
      <c r="A97" s="12"/>
      <c r="B97" s="54" t="s">
        <v>121</v>
      </c>
      <c r="C97" s="54" t="s">
        <v>139</v>
      </c>
      <c r="D97" s="13" t="s">
        <v>433</v>
      </c>
      <c r="E97" s="13" t="s">
        <v>140</v>
      </c>
      <c r="F97" s="14">
        <v>0.01</v>
      </c>
      <c r="G97" s="14">
        <v>0.01</v>
      </c>
      <c r="H97" s="14"/>
      <c r="I97" s="6"/>
    </row>
    <row r="98" spans="1:9" ht="9.75" customHeight="1">
      <c r="A98" s="42"/>
      <c r="B98" s="42"/>
      <c r="C98" s="42"/>
      <c r="D98" s="55"/>
      <c r="E98" s="42"/>
      <c r="F98" s="42"/>
      <c r="G98" s="42"/>
      <c r="H98" s="42"/>
      <c r="I98" s="47"/>
    </row>
  </sheetData>
  <mergeCells count="18">
    <mergeCell ref="A57:A58"/>
    <mergeCell ref="A82:A84"/>
    <mergeCell ref="A88:A89"/>
    <mergeCell ref="H5:H6"/>
    <mergeCell ref="A17:A19"/>
    <mergeCell ref="A23:A24"/>
    <mergeCell ref="A27:A28"/>
    <mergeCell ref="A51:A53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9"/>
  <sheetViews>
    <sheetView workbookViewId="0">
      <pane ySplit="5" topLeftCell="A6" activePane="bottomLeft" state="frozen"/>
      <selection pane="bottomLeft" activeCell="F14" sqref="F14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8"/>
      <c r="B1" s="70"/>
      <c r="C1" s="70"/>
      <c r="D1" s="70"/>
      <c r="E1" s="9"/>
      <c r="F1" s="9"/>
      <c r="G1" s="30" t="s">
        <v>436</v>
      </c>
      <c r="H1" s="12"/>
    </row>
    <row r="2" spans="1:8" ht="22.9" customHeight="1">
      <c r="A2" s="28"/>
      <c r="B2" s="68" t="s">
        <v>437</v>
      </c>
      <c r="C2" s="68"/>
      <c r="D2" s="68"/>
      <c r="E2" s="68"/>
      <c r="F2" s="68"/>
      <c r="G2" s="68"/>
      <c r="H2" s="12" t="s">
        <v>313</v>
      </c>
    </row>
    <row r="3" spans="1:8" ht="19.5" customHeight="1">
      <c r="A3" s="31"/>
      <c r="B3" s="69" t="s">
        <v>776</v>
      </c>
      <c r="C3" s="69"/>
      <c r="D3" s="69"/>
      <c r="E3" s="69"/>
      <c r="F3" s="69"/>
      <c r="G3" s="33" t="s">
        <v>315</v>
      </c>
      <c r="H3" s="34"/>
    </row>
    <row r="4" spans="1:8" ht="24.4" customHeight="1">
      <c r="A4" s="35"/>
      <c r="B4" s="71" t="s">
        <v>352</v>
      </c>
      <c r="C4" s="71"/>
      <c r="D4" s="71"/>
      <c r="E4" s="71" t="s">
        <v>340</v>
      </c>
      <c r="F4" s="71" t="s">
        <v>341</v>
      </c>
      <c r="G4" s="71" t="s">
        <v>438</v>
      </c>
      <c r="H4" s="40"/>
    </row>
    <row r="5" spans="1:8" ht="24.4" customHeight="1">
      <c r="A5" s="35"/>
      <c r="B5" s="45" t="s">
        <v>353</v>
      </c>
      <c r="C5" s="45" t="s">
        <v>354</v>
      </c>
      <c r="D5" s="45" t="s">
        <v>355</v>
      </c>
      <c r="E5" s="71"/>
      <c r="F5" s="71"/>
      <c r="G5" s="71"/>
      <c r="H5" s="15"/>
    </row>
    <row r="6" spans="1:8" ht="22.9" customHeight="1">
      <c r="A6" s="16"/>
      <c r="B6" s="36"/>
      <c r="C6" s="36"/>
      <c r="D6" s="36"/>
      <c r="E6" s="36"/>
      <c r="F6" s="36" t="s">
        <v>342</v>
      </c>
      <c r="G6" s="37">
        <v>1443.19</v>
      </c>
      <c r="H6" s="19"/>
    </row>
    <row r="7" spans="1:8" ht="22.9" customHeight="1">
      <c r="A7" s="35"/>
      <c r="B7" s="38"/>
      <c r="C7" s="38"/>
      <c r="D7" s="38"/>
      <c r="E7" s="38"/>
      <c r="F7" s="38" t="s">
        <v>12</v>
      </c>
      <c r="G7" s="39">
        <v>1443.19</v>
      </c>
      <c r="H7" s="40"/>
    </row>
    <row r="8" spans="1:8" ht="22.9" customHeight="1">
      <c r="A8" s="35"/>
      <c r="B8" s="38"/>
      <c r="C8" s="38"/>
      <c r="D8" s="38"/>
      <c r="E8" s="38"/>
      <c r="F8" s="38" t="s">
        <v>216</v>
      </c>
      <c r="G8" s="39">
        <f>G9+G12+G14+G16+G23+G25+G28</f>
        <v>1331.1599999999999</v>
      </c>
      <c r="H8" s="40"/>
    </row>
    <row r="9" spans="1:8" ht="22.9" customHeight="1">
      <c r="A9" s="35"/>
      <c r="B9" s="38"/>
      <c r="C9" s="38"/>
      <c r="D9" s="38"/>
      <c r="E9" s="38"/>
      <c r="F9" s="38" t="s">
        <v>41</v>
      </c>
      <c r="G9" s="39">
        <v>25</v>
      </c>
      <c r="H9" s="15"/>
    </row>
    <row r="10" spans="1:8" ht="22.9" customHeight="1">
      <c r="A10" s="67"/>
      <c r="B10" s="38" t="s">
        <v>356</v>
      </c>
      <c r="C10" s="38" t="s">
        <v>357</v>
      </c>
      <c r="D10" s="38" t="s">
        <v>358</v>
      </c>
      <c r="E10" s="38" t="s">
        <v>343</v>
      </c>
      <c r="F10" s="38" t="s">
        <v>217</v>
      </c>
      <c r="G10" s="41">
        <v>5</v>
      </c>
      <c r="H10" s="15"/>
    </row>
    <row r="11" spans="1:8" ht="22.9" customHeight="1">
      <c r="A11" s="67"/>
      <c r="B11" s="38" t="s">
        <v>356</v>
      </c>
      <c r="C11" s="38" t="s">
        <v>357</v>
      </c>
      <c r="D11" s="38" t="s">
        <v>358</v>
      </c>
      <c r="E11" s="38" t="s">
        <v>343</v>
      </c>
      <c r="F11" s="38" t="s">
        <v>218</v>
      </c>
      <c r="G11" s="41">
        <v>20</v>
      </c>
      <c r="H11" s="15"/>
    </row>
    <row r="12" spans="1:8" ht="22.9" customHeight="1">
      <c r="B12" s="38"/>
      <c r="C12" s="38"/>
      <c r="D12" s="38"/>
      <c r="E12" s="38"/>
      <c r="F12" s="38" t="s">
        <v>42</v>
      </c>
      <c r="G12" s="39">
        <v>22.23</v>
      </c>
      <c r="H12" s="15"/>
    </row>
    <row r="13" spans="1:8" ht="22.9" customHeight="1">
      <c r="A13" s="35"/>
      <c r="B13" s="38" t="s">
        <v>356</v>
      </c>
      <c r="C13" s="38" t="s">
        <v>358</v>
      </c>
      <c r="D13" s="38" t="s">
        <v>358</v>
      </c>
      <c r="E13" s="38" t="s">
        <v>343</v>
      </c>
      <c r="F13" s="38" t="s">
        <v>219</v>
      </c>
      <c r="G13" s="41">
        <v>22.23</v>
      </c>
      <c r="H13" s="15"/>
    </row>
    <row r="14" spans="1:8" ht="22.9" customHeight="1">
      <c r="B14" s="38"/>
      <c r="C14" s="38"/>
      <c r="D14" s="38"/>
      <c r="E14" s="38"/>
      <c r="F14" s="38" t="s">
        <v>46</v>
      </c>
      <c r="G14" s="39">
        <v>36.909999999999997</v>
      </c>
      <c r="H14" s="15"/>
    </row>
    <row r="15" spans="1:8" ht="22.9" customHeight="1">
      <c r="A15" s="35"/>
      <c r="B15" s="38" t="s">
        <v>361</v>
      </c>
      <c r="C15" s="38" t="s">
        <v>363</v>
      </c>
      <c r="D15" s="38" t="s">
        <v>358</v>
      </c>
      <c r="E15" s="38" t="s">
        <v>343</v>
      </c>
      <c r="F15" s="38" t="s">
        <v>220</v>
      </c>
      <c r="G15" s="41">
        <v>36.909999999999997</v>
      </c>
      <c r="H15" s="15"/>
    </row>
    <row r="16" spans="1:8" ht="22.9" customHeight="1">
      <c r="B16" s="38"/>
      <c r="C16" s="38"/>
      <c r="D16" s="38"/>
      <c r="E16" s="38"/>
      <c r="F16" s="38" t="s">
        <v>210</v>
      </c>
      <c r="G16" s="39">
        <v>479.68</v>
      </c>
      <c r="H16" s="15"/>
    </row>
    <row r="17" spans="1:8" ht="22.9" customHeight="1">
      <c r="A17" s="67"/>
      <c r="B17" s="38" t="s">
        <v>361</v>
      </c>
      <c r="C17" s="38" t="s">
        <v>364</v>
      </c>
      <c r="D17" s="38" t="s">
        <v>358</v>
      </c>
      <c r="E17" s="38" t="s">
        <v>343</v>
      </c>
      <c r="F17" s="38" t="s">
        <v>221</v>
      </c>
      <c r="G17" s="41">
        <v>12</v>
      </c>
      <c r="H17" s="15"/>
    </row>
    <row r="18" spans="1:8" ht="22.9" customHeight="1">
      <c r="A18" s="67"/>
      <c r="B18" s="38" t="s">
        <v>361</v>
      </c>
      <c r="C18" s="38" t="s">
        <v>364</v>
      </c>
      <c r="D18" s="38" t="s">
        <v>358</v>
      </c>
      <c r="E18" s="38" t="s">
        <v>343</v>
      </c>
      <c r="F18" s="38" t="s">
        <v>222</v>
      </c>
      <c r="G18" s="41">
        <v>30</v>
      </c>
      <c r="H18" s="15"/>
    </row>
    <row r="19" spans="1:8" ht="22.9" customHeight="1">
      <c r="A19" s="67"/>
      <c r="B19" s="38" t="s">
        <v>361</v>
      </c>
      <c r="C19" s="38" t="s">
        <v>364</v>
      </c>
      <c r="D19" s="38" t="s">
        <v>358</v>
      </c>
      <c r="E19" s="38" t="s">
        <v>343</v>
      </c>
      <c r="F19" s="38" t="s">
        <v>223</v>
      </c>
      <c r="G19" s="41">
        <v>46</v>
      </c>
      <c r="H19" s="15"/>
    </row>
    <row r="20" spans="1:8" ht="22.9" customHeight="1">
      <c r="A20" s="67"/>
      <c r="B20" s="38" t="s">
        <v>361</v>
      </c>
      <c r="C20" s="38" t="s">
        <v>364</v>
      </c>
      <c r="D20" s="38" t="s">
        <v>358</v>
      </c>
      <c r="E20" s="38" t="s">
        <v>343</v>
      </c>
      <c r="F20" s="38" t="s">
        <v>219</v>
      </c>
      <c r="G20" s="41">
        <v>203.21</v>
      </c>
      <c r="H20" s="15"/>
    </row>
    <row r="21" spans="1:8" ht="22.9" customHeight="1">
      <c r="A21" s="67"/>
      <c r="B21" s="38" t="s">
        <v>361</v>
      </c>
      <c r="C21" s="38" t="s">
        <v>364</v>
      </c>
      <c r="D21" s="38" t="s">
        <v>358</v>
      </c>
      <c r="E21" s="38" t="s">
        <v>343</v>
      </c>
      <c r="F21" s="38" t="s">
        <v>224</v>
      </c>
      <c r="G21" s="41">
        <f>101.7-22.23</f>
        <v>79.47</v>
      </c>
      <c r="H21" s="15"/>
    </row>
    <row r="22" spans="1:8" ht="22.9" customHeight="1">
      <c r="A22" s="67"/>
      <c r="B22" s="38" t="s">
        <v>361</v>
      </c>
      <c r="C22" s="38" t="s">
        <v>364</v>
      </c>
      <c r="D22" s="38" t="s">
        <v>358</v>
      </c>
      <c r="E22" s="38" t="s">
        <v>343</v>
      </c>
      <c r="F22" s="38" t="s">
        <v>225</v>
      </c>
      <c r="G22" s="41">
        <f>311.04-202.04</f>
        <v>109.00000000000003</v>
      </c>
      <c r="H22" s="15"/>
    </row>
    <row r="23" spans="1:8" ht="22.9" customHeight="1">
      <c r="B23" s="38"/>
      <c r="C23" s="38"/>
      <c r="D23" s="38"/>
      <c r="E23" s="38"/>
      <c r="F23" s="38" t="s">
        <v>50</v>
      </c>
      <c r="G23" s="41">
        <f>1263.06-1101.11</f>
        <v>161.95000000000005</v>
      </c>
      <c r="H23" s="15"/>
    </row>
    <row r="24" spans="1:8" ht="22.9" customHeight="1">
      <c r="A24" s="35"/>
      <c r="B24" s="38" t="s">
        <v>361</v>
      </c>
      <c r="C24" s="38" t="s">
        <v>365</v>
      </c>
      <c r="D24" s="38" t="s">
        <v>366</v>
      </c>
      <c r="E24" s="38" t="s">
        <v>343</v>
      </c>
      <c r="F24" s="38" t="s">
        <v>226</v>
      </c>
      <c r="G24" s="41">
        <f>1263.06-1101.11</f>
        <v>161.95000000000005</v>
      </c>
      <c r="H24" s="15"/>
    </row>
    <row r="25" spans="1:8" ht="22.9" customHeight="1">
      <c r="B25" s="38"/>
      <c r="C25" s="38"/>
      <c r="D25" s="38"/>
      <c r="E25" s="38"/>
      <c r="F25" s="38" t="s">
        <v>212</v>
      </c>
      <c r="G25" s="39">
        <v>410</v>
      </c>
      <c r="H25" s="15"/>
    </row>
    <row r="26" spans="1:8" ht="22.9" customHeight="1">
      <c r="A26" s="67"/>
      <c r="B26" s="38" t="s">
        <v>361</v>
      </c>
      <c r="C26" s="38" t="s">
        <v>365</v>
      </c>
      <c r="D26" s="38" t="s">
        <v>367</v>
      </c>
      <c r="E26" s="38" t="s">
        <v>343</v>
      </c>
      <c r="F26" s="38" t="s">
        <v>227</v>
      </c>
      <c r="G26" s="41">
        <v>10</v>
      </c>
      <c r="H26" s="15"/>
    </row>
    <row r="27" spans="1:8" ht="22.9" customHeight="1">
      <c r="A27" s="67"/>
      <c r="B27" s="38" t="s">
        <v>361</v>
      </c>
      <c r="C27" s="38" t="s">
        <v>365</v>
      </c>
      <c r="D27" s="38" t="s">
        <v>367</v>
      </c>
      <c r="E27" s="38" t="s">
        <v>343</v>
      </c>
      <c r="F27" s="38" t="s">
        <v>228</v>
      </c>
      <c r="G27" s="41">
        <v>400</v>
      </c>
      <c r="H27" s="15"/>
    </row>
    <row r="28" spans="1:8" ht="22.9" customHeight="1">
      <c r="B28" s="38"/>
      <c r="C28" s="38"/>
      <c r="D28" s="38"/>
      <c r="E28" s="38"/>
      <c r="F28" s="38" t="s">
        <v>229</v>
      </c>
      <c r="G28" s="39">
        <v>195.39</v>
      </c>
      <c r="H28" s="15"/>
    </row>
    <row r="29" spans="1:8" ht="22.9" customHeight="1">
      <c r="A29" s="67"/>
      <c r="B29" s="38" t="s">
        <v>361</v>
      </c>
      <c r="C29" s="38" t="s">
        <v>368</v>
      </c>
      <c r="D29" s="38" t="s">
        <v>369</v>
      </c>
      <c r="E29" s="38" t="s">
        <v>343</v>
      </c>
      <c r="F29" s="38" t="s">
        <v>230</v>
      </c>
      <c r="G29" s="41">
        <v>21.15</v>
      </c>
      <c r="H29" s="15"/>
    </row>
    <row r="30" spans="1:8" ht="22.9" customHeight="1">
      <c r="A30" s="67"/>
      <c r="B30" s="38" t="s">
        <v>361</v>
      </c>
      <c r="C30" s="38" t="s">
        <v>368</v>
      </c>
      <c r="D30" s="38" t="s">
        <v>369</v>
      </c>
      <c r="E30" s="38" t="s">
        <v>343</v>
      </c>
      <c r="F30" s="38" t="s">
        <v>231</v>
      </c>
      <c r="G30" s="41">
        <f>447.24-383.69</f>
        <v>63.550000000000011</v>
      </c>
      <c r="H30" s="15"/>
    </row>
    <row r="31" spans="1:8" ht="22.9" customHeight="1">
      <c r="A31" s="67"/>
      <c r="B31" s="38" t="s">
        <v>361</v>
      </c>
      <c r="C31" s="38" t="s">
        <v>368</v>
      </c>
      <c r="D31" s="38" t="s">
        <v>369</v>
      </c>
      <c r="E31" s="38" t="s">
        <v>343</v>
      </c>
      <c r="F31" s="38" t="s">
        <v>232</v>
      </c>
      <c r="G31" s="41">
        <v>100.69</v>
      </c>
      <c r="H31" s="15"/>
    </row>
    <row r="32" spans="1:8" ht="22.9" customHeight="1">
      <c r="A32" s="67"/>
      <c r="B32" s="38" t="s">
        <v>361</v>
      </c>
      <c r="C32" s="38" t="s">
        <v>368</v>
      </c>
      <c r="D32" s="38" t="s">
        <v>369</v>
      </c>
      <c r="E32" s="38" t="s">
        <v>343</v>
      </c>
      <c r="F32" s="38" t="s">
        <v>233</v>
      </c>
      <c r="G32" s="41">
        <v>10</v>
      </c>
      <c r="H32" s="15"/>
    </row>
    <row r="33" spans="1:8" ht="22.9" customHeight="1">
      <c r="B33" s="38"/>
      <c r="C33" s="38"/>
      <c r="D33" s="38"/>
      <c r="E33" s="38"/>
      <c r="F33" s="38" t="s">
        <v>234</v>
      </c>
      <c r="G33" s="39">
        <v>62</v>
      </c>
      <c r="H33" s="40"/>
    </row>
    <row r="34" spans="1:8" ht="22.9" customHeight="1">
      <c r="A34" s="35"/>
      <c r="B34" s="38"/>
      <c r="C34" s="38"/>
      <c r="D34" s="38"/>
      <c r="E34" s="38"/>
      <c r="F34" s="38" t="s">
        <v>49</v>
      </c>
      <c r="G34" s="39">
        <v>30</v>
      </c>
      <c r="H34" s="15"/>
    </row>
    <row r="35" spans="1:8" ht="22.9" customHeight="1">
      <c r="A35" s="35"/>
      <c r="B35" s="38" t="s">
        <v>361</v>
      </c>
      <c r="C35" s="38" t="s">
        <v>365</v>
      </c>
      <c r="D35" s="38" t="s">
        <v>362</v>
      </c>
      <c r="E35" s="38" t="s">
        <v>344</v>
      </c>
      <c r="F35" s="38" t="s">
        <v>235</v>
      </c>
      <c r="G35" s="41">
        <v>30</v>
      </c>
      <c r="H35" s="15"/>
    </row>
    <row r="36" spans="1:8" ht="22.9" customHeight="1">
      <c r="B36" s="38"/>
      <c r="C36" s="38"/>
      <c r="D36" s="38"/>
      <c r="E36" s="38"/>
      <c r="F36" s="38" t="s">
        <v>51</v>
      </c>
      <c r="G36" s="39">
        <v>32</v>
      </c>
      <c r="H36" s="15"/>
    </row>
    <row r="37" spans="1:8" ht="22.9" customHeight="1">
      <c r="A37" s="67"/>
      <c r="B37" s="38" t="s">
        <v>361</v>
      </c>
      <c r="C37" s="38" t="s">
        <v>365</v>
      </c>
      <c r="D37" s="38" t="s">
        <v>367</v>
      </c>
      <c r="E37" s="38" t="s">
        <v>344</v>
      </c>
      <c r="F37" s="38" t="s">
        <v>236</v>
      </c>
      <c r="G37" s="41">
        <v>30</v>
      </c>
      <c r="H37" s="15"/>
    </row>
    <row r="38" spans="1:8" ht="22.9" customHeight="1">
      <c r="A38" s="67"/>
      <c r="B38" s="38" t="s">
        <v>361</v>
      </c>
      <c r="C38" s="38" t="s">
        <v>365</v>
      </c>
      <c r="D38" s="38" t="s">
        <v>367</v>
      </c>
      <c r="E38" s="38" t="s">
        <v>344</v>
      </c>
      <c r="F38" s="38" t="s">
        <v>237</v>
      </c>
      <c r="G38" s="41">
        <v>2</v>
      </c>
      <c r="H38" s="15"/>
    </row>
    <row r="39" spans="1:8" ht="22.9" customHeight="1">
      <c r="B39" s="38"/>
      <c r="C39" s="38"/>
      <c r="D39" s="38"/>
      <c r="E39" s="38"/>
      <c r="F39" s="38" t="s">
        <v>141</v>
      </c>
      <c r="G39" s="39">
        <v>50.03</v>
      </c>
      <c r="H39" s="40"/>
    </row>
    <row r="40" spans="1:8" ht="22.9" customHeight="1">
      <c r="A40" s="35"/>
      <c r="B40" s="38"/>
      <c r="C40" s="38"/>
      <c r="D40" s="38"/>
      <c r="E40" s="38"/>
      <c r="F40" s="38" t="s">
        <v>238</v>
      </c>
      <c r="G40" s="39">
        <v>50.03</v>
      </c>
      <c r="H40" s="15"/>
    </row>
    <row r="41" spans="1:8" ht="22.9" customHeight="1">
      <c r="A41" s="67"/>
      <c r="B41" s="38" t="s">
        <v>361</v>
      </c>
      <c r="C41" s="38" t="s">
        <v>365</v>
      </c>
      <c r="D41" s="38" t="s">
        <v>366</v>
      </c>
      <c r="E41" s="38" t="s">
        <v>345</v>
      </c>
      <c r="F41" s="38" t="s">
        <v>239</v>
      </c>
      <c r="G41" s="41">
        <v>4.9000000000000004</v>
      </c>
      <c r="H41" s="15"/>
    </row>
    <row r="42" spans="1:8" ht="22.9" customHeight="1">
      <c r="A42" s="67"/>
      <c r="B42" s="38" t="s">
        <v>361</v>
      </c>
      <c r="C42" s="38" t="s">
        <v>365</v>
      </c>
      <c r="D42" s="38" t="s">
        <v>366</v>
      </c>
      <c r="E42" s="38" t="s">
        <v>345</v>
      </c>
      <c r="F42" s="38" t="s">
        <v>240</v>
      </c>
      <c r="G42" s="41">
        <v>7.9</v>
      </c>
      <c r="H42" s="15"/>
    </row>
    <row r="43" spans="1:8" ht="22.9" customHeight="1">
      <c r="A43" s="67"/>
      <c r="B43" s="38" t="s">
        <v>361</v>
      </c>
      <c r="C43" s="38" t="s">
        <v>365</v>
      </c>
      <c r="D43" s="38" t="s">
        <v>366</v>
      </c>
      <c r="E43" s="38" t="s">
        <v>345</v>
      </c>
      <c r="F43" s="38" t="s">
        <v>241</v>
      </c>
      <c r="G43" s="41">
        <v>15.9</v>
      </c>
      <c r="H43" s="15"/>
    </row>
    <row r="44" spans="1:8" ht="22.9" customHeight="1">
      <c r="A44" s="67"/>
      <c r="B44" s="38" t="s">
        <v>361</v>
      </c>
      <c r="C44" s="38" t="s">
        <v>365</v>
      </c>
      <c r="D44" s="38" t="s">
        <v>366</v>
      </c>
      <c r="E44" s="38" t="s">
        <v>345</v>
      </c>
      <c r="F44" s="38" t="s">
        <v>242</v>
      </c>
      <c r="G44" s="41">
        <v>0.41</v>
      </c>
      <c r="H44" s="15"/>
    </row>
    <row r="45" spans="1:8" ht="22.9" customHeight="1">
      <c r="A45" s="67"/>
      <c r="B45" s="38" t="s">
        <v>361</v>
      </c>
      <c r="C45" s="38" t="s">
        <v>365</v>
      </c>
      <c r="D45" s="38" t="s">
        <v>366</v>
      </c>
      <c r="E45" s="38" t="s">
        <v>345</v>
      </c>
      <c r="F45" s="38" t="s">
        <v>243</v>
      </c>
      <c r="G45" s="41">
        <v>0.5</v>
      </c>
      <c r="H45" s="15"/>
    </row>
    <row r="46" spans="1:8" ht="22.9" customHeight="1">
      <c r="A46" s="67"/>
      <c r="B46" s="38" t="s">
        <v>361</v>
      </c>
      <c r="C46" s="38" t="s">
        <v>365</v>
      </c>
      <c r="D46" s="38" t="s">
        <v>366</v>
      </c>
      <c r="E46" s="38" t="s">
        <v>345</v>
      </c>
      <c r="F46" s="38" t="s">
        <v>244</v>
      </c>
      <c r="G46" s="41">
        <v>16.8</v>
      </c>
      <c r="H46" s="15"/>
    </row>
    <row r="47" spans="1:8" ht="22.9" customHeight="1">
      <c r="A47" s="67"/>
      <c r="B47" s="38" t="s">
        <v>361</v>
      </c>
      <c r="C47" s="38" t="s">
        <v>365</v>
      </c>
      <c r="D47" s="38" t="s">
        <v>366</v>
      </c>
      <c r="E47" s="38" t="s">
        <v>345</v>
      </c>
      <c r="F47" s="38" t="s">
        <v>245</v>
      </c>
      <c r="G47" s="41">
        <v>3.12</v>
      </c>
      <c r="H47" s="15"/>
    </row>
    <row r="48" spans="1:8" ht="22.9" customHeight="1">
      <c r="A48" s="67"/>
      <c r="B48" s="38" t="s">
        <v>361</v>
      </c>
      <c r="C48" s="38" t="s">
        <v>365</v>
      </c>
      <c r="D48" s="38" t="s">
        <v>366</v>
      </c>
      <c r="E48" s="38" t="s">
        <v>345</v>
      </c>
      <c r="F48" s="38" t="s">
        <v>246</v>
      </c>
      <c r="G48" s="41">
        <v>0.5</v>
      </c>
      <c r="H48" s="15"/>
    </row>
    <row r="49" spans="1:8" ht="9.75" customHeight="1">
      <c r="A49" s="42"/>
      <c r="B49" s="43"/>
      <c r="C49" s="43"/>
      <c r="D49" s="43"/>
      <c r="E49" s="43"/>
      <c r="F49" s="42"/>
      <c r="G49" s="42"/>
      <c r="H49" s="44"/>
    </row>
  </sheetData>
  <mergeCells count="13">
    <mergeCell ref="A37:A38"/>
    <mergeCell ref="A41:A48"/>
    <mergeCell ref="A10:A11"/>
    <mergeCell ref="A17:A22"/>
    <mergeCell ref="A26:A27"/>
    <mergeCell ref="A29:A32"/>
    <mergeCell ref="B1:D1"/>
    <mergeCell ref="B2:G2"/>
    <mergeCell ref="B3:F3"/>
    <mergeCell ref="E4:E5"/>
    <mergeCell ref="F4:F5"/>
    <mergeCell ref="G4:G5"/>
    <mergeCell ref="B4:D4"/>
  </mergeCells>
  <phoneticPr fontId="13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Roy</cp:lastModifiedBy>
  <dcterms:created xsi:type="dcterms:W3CDTF">2022-03-10T02:37:20Z</dcterms:created>
  <dcterms:modified xsi:type="dcterms:W3CDTF">2024-12-19T03:53:12Z</dcterms:modified>
</cp:coreProperties>
</file>